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2D6rUCa6GCegka3Oq9KNQLwiVdfuc94fyPifm3mXhZqwfrN/dWhlfq6xcV/gYH4Y5rILRm/JVNg8VdSxWFhFFg==" workbookSaltValue="KKUy1+JwRJ4tQOB1/ti3gQ==" workbookSpinCount="100000" lockStructure="1"/>
  <bookViews>
    <workbookView xWindow="0" yWindow="0" windowWidth="20490" windowHeight="7755"/>
  </bookViews>
  <sheets>
    <sheet name="Подготвителни работи" sheetId="14" r:id="rId1"/>
    <sheet name="Електро" sheetId="10" r:id="rId2"/>
    <sheet name="ВиК" sheetId="5" r:id="rId3"/>
    <sheet name="Конструкции" sheetId="9" r:id="rId4"/>
    <sheet name="Архитектура" sheetId="8" r:id="rId5"/>
    <sheet name="Отопление" sheetId="12" r:id="rId6"/>
    <sheet name="Обобщена" sheetId="13" r:id="rId7"/>
  </sheets>
  <definedNames>
    <definedName name="_xlnm.Print_Area" localSheetId="4">Архитектура!$A$1:$F$85</definedName>
    <definedName name="_xlnm.Print_Area" localSheetId="3">Конструкции!$A$1:$F$50</definedName>
  </definedNames>
  <calcPr calcId="152511"/>
</workbook>
</file>

<file path=xl/calcChain.xml><?xml version="1.0" encoding="utf-8"?>
<calcChain xmlns="http://schemas.openxmlformats.org/spreadsheetml/2006/main">
  <c r="F9" i="10" l="1"/>
  <c r="F48" i="8" l="1"/>
  <c r="F10" i="14" l="1"/>
  <c r="F39" i="9"/>
  <c r="F11" i="14" l="1"/>
  <c r="F12" i="14"/>
  <c r="F13" i="14"/>
  <c r="F14" i="14"/>
  <c r="F15" i="14"/>
  <c r="F16" i="14"/>
  <c r="F9" i="14"/>
  <c r="F17" i="14" l="1"/>
  <c r="C7" i="13" s="1"/>
  <c r="F16" i="5"/>
  <c r="F15" i="5"/>
  <c r="F25" i="8"/>
  <c r="F24" i="8"/>
  <c r="F31" i="8"/>
  <c r="F45" i="8"/>
  <c r="F30" i="8"/>
  <c r="F29" i="8"/>
  <c r="F28" i="8"/>
  <c r="F49" i="10" l="1"/>
  <c r="F50" i="10"/>
  <c r="F49" i="9"/>
  <c r="F48" i="9"/>
  <c r="F47" i="9"/>
  <c r="F46" i="9"/>
  <c r="F45" i="9"/>
  <c r="F44" i="9"/>
  <c r="F43" i="9"/>
  <c r="F42" i="9"/>
  <c r="F41" i="9"/>
  <c r="E50" i="12" l="1"/>
  <c r="C12" i="13" s="1"/>
  <c r="F45" i="10"/>
  <c r="F23" i="8"/>
  <c r="F42" i="8"/>
  <c r="F68" i="8"/>
  <c r="F13" i="9"/>
  <c r="F81" i="8"/>
  <c r="F56" i="8"/>
  <c r="F82" i="8"/>
  <c r="F66" i="8"/>
  <c r="F41" i="10"/>
  <c r="F11" i="8"/>
  <c r="F12" i="8"/>
  <c r="F13" i="8"/>
  <c r="F14" i="8"/>
  <c r="F15" i="8"/>
  <c r="F16" i="8"/>
  <c r="F17" i="8"/>
  <c r="F18" i="8"/>
  <c r="F19" i="8"/>
  <c r="F21" i="8"/>
  <c r="F26" i="8"/>
  <c r="F27" i="8"/>
  <c r="F33" i="8"/>
  <c r="F34" i="8"/>
  <c r="F35" i="8"/>
  <c r="F37" i="8"/>
  <c r="F38" i="8"/>
  <c r="F39" i="8"/>
  <c r="F40" i="8"/>
  <c r="F41" i="8"/>
  <c r="F43" i="8"/>
  <c r="F46" i="8"/>
  <c r="F47" i="8"/>
  <c r="F50" i="8"/>
  <c r="F51" i="8"/>
  <c r="F52" i="8"/>
  <c r="F53" i="8"/>
  <c r="F54" i="8"/>
  <c r="F55" i="8"/>
  <c r="F57" i="8"/>
  <c r="F59" i="8"/>
  <c r="F60" i="8"/>
  <c r="F61" i="8"/>
  <c r="F62" i="8"/>
  <c r="F63" i="8"/>
  <c r="F64" i="8"/>
  <c r="F65" i="8"/>
  <c r="F67" i="8"/>
  <c r="F69" i="8"/>
  <c r="F70" i="8"/>
  <c r="F71" i="8"/>
  <c r="F72" i="8"/>
  <c r="F74" i="8"/>
  <c r="F75" i="8"/>
  <c r="F76" i="8"/>
  <c r="F77" i="8"/>
  <c r="F78" i="8"/>
  <c r="F79" i="8"/>
  <c r="F83" i="8"/>
  <c r="F84" i="8"/>
  <c r="F10" i="8"/>
  <c r="F9" i="9"/>
  <c r="F10" i="9"/>
  <c r="F11" i="9"/>
  <c r="F12" i="9"/>
  <c r="F14" i="9"/>
  <c r="F15" i="9"/>
  <c r="F16" i="9"/>
  <c r="F17" i="9"/>
  <c r="F18" i="9"/>
  <c r="F19" i="9"/>
  <c r="F22" i="9"/>
  <c r="F23" i="9"/>
  <c r="F24" i="9"/>
  <c r="F25" i="9"/>
  <c r="F26" i="9"/>
  <c r="F27" i="9"/>
  <c r="F28" i="9"/>
  <c r="F29" i="9"/>
  <c r="F31" i="9"/>
  <c r="F32" i="9"/>
  <c r="F33" i="9"/>
  <c r="F34" i="9"/>
  <c r="F35" i="9"/>
  <c r="F36" i="9"/>
  <c r="F37" i="9"/>
  <c r="F38" i="9"/>
  <c r="F8" i="9"/>
  <c r="F12" i="5"/>
  <c r="F13" i="5"/>
  <c r="F14" i="5"/>
  <c r="F17" i="5"/>
  <c r="F18" i="5"/>
  <c r="F19" i="5"/>
  <c r="F20" i="5"/>
  <c r="F21" i="5"/>
  <c r="F22" i="5"/>
  <c r="F23" i="5"/>
  <c r="F24" i="5"/>
  <c r="F25" i="5"/>
  <c r="F26" i="5"/>
  <c r="F30" i="5"/>
  <c r="F31" i="5"/>
  <c r="F32" i="5"/>
  <c r="F34" i="5"/>
  <c r="F35" i="5"/>
  <c r="F36" i="5"/>
  <c r="F38" i="5"/>
  <c r="F39" i="5"/>
  <c r="F41" i="5"/>
  <c r="F42" i="5"/>
  <c r="F43" i="5"/>
  <c r="F44" i="5"/>
  <c r="F45" i="5"/>
  <c r="F46" i="5"/>
  <c r="F47" i="5"/>
  <c r="F48" i="5"/>
  <c r="F49" i="5"/>
  <c r="F50" i="5"/>
  <c r="F51" i="5"/>
  <c r="F11" i="5"/>
  <c r="F10" i="10"/>
  <c r="F11" i="10"/>
  <c r="F12" i="10"/>
  <c r="F13" i="10"/>
  <c r="F14" i="10"/>
  <c r="F15" i="10"/>
  <c r="F16" i="10"/>
  <c r="F18" i="10"/>
  <c r="F19" i="10"/>
  <c r="F20" i="10"/>
  <c r="F21" i="10"/>
  <c r="F22" i="10"/>
  <c r="F23" i="10"/>
  <c r="F25" i="10"/>
  <c r="F27" i="10"/>
  <c r="F28" i="10"/>
  <c r="F29" i="10"/>
  <c r="F30" i="10"/>
  <c r="F32" i="10"/>
  <c r="F33" i="10"/>
  <c r="F34" i="10"/>
  <c r="F35" i="10"/>
  <c r="F36" i="10"/>
  <c r="F37" i="10"/>
  <c r="F38" i="10"/>
  <c r="F39" i="10"/>
  <c r="F42" i="10"/>
  <c r="F43" i="10"/>
  <c r="F44" i="10"/>
  <c r="F46" i="10"/>
  <c r="F48" i="10"/>
  <c r="D24" i="10"/>
  <c r="F24" i="10" s="1"/>
  <c r="F51" i="10" l="1"/>
  <c r="C8" i="13" s="1"/>
  <c r="F52" i="5"/>
  <c r="C9" i="13" s="1"/>
  <c r="F50" i="9"/>
  <c r="C10" i="13" s="1"/>
  <c r="F85" i="8"/>
  <c r="C11" i="13" s="1"/>
  <c r="C13" i="13" l="1"/>
  <c r="C14" i="13" s="1"/>
</calcChain>
</file>

<file path=xl/sharedStrings.xml><?xml version="1.0" encoding="utf-8"?>
<sst xmlns="http://schemas.openxmlformats.org/spreadsheetml/2006/main" count="565" uniqueCount="297">
  <si>
    <t>Количествено-стойностна сметка</t>
  </si>
  <si>
    <t>1</t>
  </si>
  <si>
    <t>2</t>
  </si>
  <si>
    <t>3</t>
  </si>
  <si>
    <t>4</t>
  </si>
  <si>
    <t>Разваляне на тухлена зидария</t>
  </si>
  <si>
    <t>мЗ</t>
  </si>
  <si>
    <t>м2</t>
  </si>
  <si>
    <t>Тухлена зидария с дебелина 25 см</t>
  </si>
  <si>
    <t>Направа и монтаж метален стълбищен парапет</t>
  </si>
  <si>
    <t>кг.</t>
  </si>
  <si>
    <t>м</t>
  </si>
  <si>
    <t>бр.</t>
  </si>
  <si>
    <t>Изваждане на прозорци от зид</t>
  </si>
  <si>
    <t>Масов ископ за разчистване-механизиран</t>
  </si>
  <si>
    <t>м3</t>
  </si>
  <si>
    <t>Подложен бетон В12,5</t>
  </si>
  <si>
    <t>Бетон в основи В20</t>
  </si>
  <si>
    <t>Армировъчна стомана</t>
  </si>
  <si>
    <t>1.Архитектура</t>
  </si>
  <si>
    <t>Демонтаж на гредоред</t>
  </si>
  <si>
    <t>Демонтаж на дюшеме</t>
  </si>
  <si>
    <t>Разваляне фаянс и теракот</t>
  </si>
  <si>
    <t>Демонтаж на облицовка от Балчишки камък</t>
  </si>
  <si>
    <t>Изваждане на врати от зид</t>
  </si>
  <si>
    <t>Външна двуслойна структурна мазилка</t>
  </si>
  <si>
    <t>Тръби ППР    ф25 студена вода</t>
  </si>
  <si>
    <t>Тръби ППР    ф25 топла вода</t>
  </si>
  <si>
    <t>Тръби ППР    ф20 студена вода</t>
  </si>
  <si>
    <t>СК ф3/4“ с изпразнител студена вода</t>
  </si>
  <si>
    <t>СК ф1/2“ за студена вода</t>
  </si>
  <si>
    <t>СК ф1/2“ за топла вода</t>
  </si>
  <si>
    <t xml:space="preserve">Обратна клапа топла вода ф3/4“ </t>
  </si>
  <si>
    <t>Обратна клапа топла вода ф1/2“</t>
  </si>
  <si>
    <t>Смесители за тоалетна мивка</t>
  </si>
  <si>
    <t xml:space="preserve">2.Ревизионни шахти </t>
  </si>
  <si>
    <t>3. Монтажни работи нови СКО :</t>
  </si>
  <si>
    <t>Ревизионни отвори  PVC ф160</t>
  </si>
  <si>
    <t>Вентилационни противовакуумни клапи  (HL900N/DN110)</t>
  </si>
  <si>
    <t>Тоалетна мивка</t>
  </si>
  <si>
    <t>Кухненска мивка</t>
  </si>
  <si>
    <t>Смесители за кухненска мивка</t>
  </si>
  <si>
    <t>Засипване с трамбоване земни почви</t>
  </si>
  <si>
    <t>Тръби PVC ф160</t>
  </si>
  <si>
    <t>Тръби PVC ф110</t>
  </si>
  <si>
    <t xml:space="preserve">Ревизионни отвори  PVC ф110 </t>
  </si>
  <si>
    <t>РVС тръби ф50</t>
  </si>
  <si>
    <t>PVC тръби ф110</t>
  </si>
  <si>
    <t>Тръби ППР    ф20 топла вода</t>
  </si>
  <si>
    <t>Плафониера за монтаж на таван IP21, 1х60W</t>
  </si>
  <si>
    <t>Плафониера за монтаж на таван IP21, с датчик за движение, 1х60W</t>
  </si>
  <si>
    <t>Плафониера за монтаж на таван IP44, влагозащитена, 1х60W</t>
  </si>
  <si>
    <t>Аплик за монтаж на стена IP21, 1х60W</t>
  </si>
  <si>
    <t>Аплик за монтаж на стена IP44, влагозащитен, 1х60W</t>
  </si>
  <si>
    <t>Аплик за монтаж на стена IP44, в.з., с датчик за движение, 1х60W</t>
  </si>
  <si>
    <t>Л.О.Т. 1х18W за монтаж на стена с вграден ключ, IP44, влагозащитена</t>
  </si>
  <si>
    <t>Пендел, 1х60W, IP21</t>
  </si>
  <si>
    <t>Ключ обикновен</t>
  </si>
  <si>
    <t>Ключ сериен</t>
  </si>
  <si>
    <t>Ключ вариаторен</t>
  </si>
  <si>
    <t>Ключ девиаторен</t>
  </si>
  <si>
    <t>Контакт Шуко влагозащитен</t>
  </si>
  <si>
    <t>Контакт Шуко двоен в обща конзола</t>
  </si>
  <si>
    <t>Конзола за вграден монтаж</t>
  </si>
  <si>
    <t>Разклонителна кутия за вграден монтаж</t>
  </si>
  <si>
    <t>Кабел ПВВМБ1/СВТ 3х6mm2</t>
  </si>
  <si>
    <t>Табло разпределително по схема</t>
  </si>
  <si>
    <t>Крепежни елементи</t>
  </si>
  <si>
    <t>к-т</t>
  </si>
  <si>
    <r>
      <rPr>
        <b/>
        <sz val="12"/>
        <rFont val="Calibri"/>
        <family val="2"/>
        <charset val="204"/>
        <scheme val="minor"/>
      </rPr>
      <t>№</t>
    </r>
  </si>
  <si>
    <r>
      <rPr>
        <b/>
        <sz val="12"/>
        <rFont val="Calibri"/>
        <family val="2"/>
        <charset val="204"/>
        <scheme val="minor"/>
      </rPr>
      <t>Наименование на СМР</t>
    </r>
  </si>
  <si>
    <t>Наименование</t>
  </si>
  <si>
    <t>част Архитектура</t>
  </si>
  <si>
    <t>част ВиК инсталации</t>
  </si>
  <si>
    <t>Доставка и монтаж на покривен прозорец 114х118см (VELUX)</t>
  </si>
  <si>
    <t>Монтаж на первази - подови</t>
  </si>
  <si>
    <t>Монтаж на подови лайсни под вратите на ламината</t>
  </si>
  <si>
    <t>Демонтажни работи</t>
  </si>
  <si>
    <t>Разваляне на облицовъчна ламперия от стени</t>
  </si>
  <si>
    <t>Разваляне на облицовъчна ламперия от тавани</t>
  </si>
  <si>
    <t xml:space="preserve">Демонтаж на покр. к-ция включително изнасяне на материали </t>
  </si>
  <si>
    <t>Демонтаж на олуци и скоби</t>
  </si>
  <si>
    <t>Демонтаж на водосточни тръби и скоби</t>
  </si>
  <si>
    <t>Подмазване на комини с минерална мазилка 2бр.</t>
  </si>
  <si>
    <t>Доставка и монтаж на PVC висящи улуци Ф100мм със скоби</t>
  </si>
  <si>
    <t>Доставка и монтаж на PVC водосточни тръби ф100мм със скоби</t>
  </si>
  <si>
    <t>Монтаж и демонтаж на фасадно скеле</t>
  </si>
  <si>
    <t>Грундиране на стени и откоси с готов грунд</t>
  </si>
  <si>
    <t>АКТИВЕН МЪЛНИЕПРИЕМНИК OPR30, ИЗПРЕВ. ВРЕМЕ 30 микр.сек.</t>
  </si>
  <si>
    <t>Подмазване и обръщане на прозорци (външно)</t>
  </si>
  <si>
    <t>Разшиване по стени  пукнатини</t>
  </si>
  <si>
    <t>Доставка на материал и бояджийски работи</t>
  </si>
  <si>
    <t xml:space="preserve"> Доставка на материал и изработка на фасада</t>
  </si>
  <si>
    <t xml:space="preserve"> Доставка и монтаж на дограма</t>
  </si>
  <si>
    <t xml:space="preserve"> Доставка на материал и настилки</t>
  </si>
  <si>
    <t xml:space="preserve"> Доставка и монтаж на тенекеджийски работи</t>
  </si>
  <si>
    <t>Разчистване и отстраняване на съществуваща стена от тухли и облицовачен камак</t>
  </si>
  <si>
    <t>ВиК</t>
  </si>
  <si>
    <t>Доставка и монтаж на канализационна -инсталация и земни работи</t>
  </si>
  <si>
    <t xml:space="preserve">          2. Сградна  инсталация</t>
  </si>
  <si>
    <t>Ел. Инсталации</t>
  </si>
  <si>
    <t>Доставка и монтаж на осветителна инсталация</t>
  </si>
  <si>
    <t>ПС в т.ч. и поддушови( бронз)</t>
  </si>
  <si>
    <t>Душкабини</t>
  </si>
  <si>
    <t>Моноблок комплект</t>
  </si>
  <si>
    <t>Смесители за душкабина</t>
  </si>
  <si>
    <t xml:space="preserve"> Доставка и монтаж на силови кабели и проводници</t>
  </si>
  <si>
    <t xml:space="preserve"> Доставка и монтаж на ТV кабел -RG-6 и розетки</t>
  </si>
  <si>
    <t xml:space="preserve">Монтаж на табло,слаботоково  </t>
  </si>
  <si>
    <t>Монтаж на кабел RG-6 във гофрирана тъба</t>
  </si>
  <si>
    <t>Монтаж на розетки</t>
  </si>
  <si>
    <t>Монтаж на конзоли</t>
  </si>
  <si>
    <t>Монтаж на сплитер и тап-осилител</t>
  </si>
  <si>
    <t>Ед. цена, лв.</t>
  </si>
  <si>
    <t>Обща цена, лв.</t>
  </si>
  <si>
    <t>Общо за част Ел.</t>
  </si>
  <si>
    <t>Общо за част ВиК</t>
  </si>
  <si>
    <t>Общо за част Конструкции:</t>
  </si>
  <si>
    <t>Общо за част Архитектура:</t>
  </si>
  <si>
    <t>ЕЛ-автомати 10А-15А</t>
  </si>
  <si>
    <t>Доставка на материал и зидарски работи и гипсокартон</t>
  </si>
  <si>
    <t xml:space="preserve"> </t>
  </si>
  <si>
    <t>Тънък изкоп за подравняване, ръчно</t>
  </si>
  <si>
    <t>Тънък изкоп ръчно за подравняване</t>
  </si>
  <si>
    <t>Засипване с трамбоване земни почви ръчно</t>
  </si>
  <si>
    <t>Разриване излишни земни маси ръчно</t>
  </si>
  <si>
    <t>Изкопни работи ръчно</t>
  </si>
  <si>
    <t>Изкопни работи с багер</t>
  </si>
  <si>
    <t>Засипване пясък за подложка ръчно</t>
  </si>
  <si>
    <t>Доставка имонтаж на материал</t>
  </si>
  <si>
    <t>Кофраж на плочи и демонтаж</t>
  </si>
  <si>
    <t>Кофраж на  греди, пояси и щурцове и демонтаж</t>
  </si>
  <si>
    <t>Кофраж на  конзоли и демонтаж</t>
  </si>
  <si>
    <t>Кофраж на колони и демонтаж</t>
  </si>
  <si>
    <t>Бетон в шайби и колони В25 с бетонпомпа</t>
  </si>
  <si>
    <t>Бетон в плоча, греди и пояси В25 с бетонпомпа</t>
  </si>
  <si>
    <t>Ивичен изкоп за основи с багер</t>
  </si>
  <si>
    <t>Кофраж на шайби и демонтаж</t>
  </si>
  <si>
    <t>Армировачна стомана</t>
  </si>
  <si>
    <t>НУЛЕВ ЦИКЪЛ- ПРЕСТРОИКА</t>
  </si>
  <si>
    <t>Кофраж стени 25см. и демонтаж</t>
  </si>
  <si>
    <t>Бетон за армирани  стени В20 с бетонпомпа</t>
  </si>
  <si>
    <t>Бетон за шайби В25 с бетонпомпа</t>
  </si>
  <si>
    <t>Доставка и монтаж на топлоизилация XPS 2см -          и  изравнителна замазка на подове</t>
  </si>
  <si>
    <t>Направа на армирано-циментови замазки                 с дебелина 4 см</t>
  </si>
  <si>
    <t>Чистене по тавани стара подпухнала мазилка</t>
  </si>
  <si>
    <t>Направа на дъсчена обшивка за покрив</t>
  </si>
  <si>
    <t>Доставка и монтаж на водосточни PVC казанчета</t>
  </si>
  <si>
    <t>Доставка и монтаж на подпрозоречни первази</t>
  </si>
  <si>
    <t xml:space="preserve">Бетон за настилка Б16 </t>
  </si>
  <si>
    <t xml:space="preserve"> Доставка на материал и монтаж на вътрешна -  инсталация</t>
  </si>
  <si>
    <t>Котел VIESSMANN, пиролизен VITOLIGNO 30kW</t>
  </si>
  <si>
    <t>Авариен токозахранващ източник Paco 600L</t>
  </si>
  <si>
    <t xml:space="preserve">Димоход неръждаем  ф150, изолиран в долната част </t>
  </si>
  <si>
    <t>лм</t>
  </si>
  <si>
    <t xml:space="preserve">Коляно неръждаемо ф150, бр. със дренаж </t>
  </si>
  <si>
    <t>Шапка димоход</t>
  </si>
  <si>
    <t>Преход през покрив с дъждовна яка</t>
  </si>
  <si>
    <t xml:space="preserve">Grundfos Magna1, 32-60 </t>
  </si>
  <si>
    <t>Оборудване около помпата - Кранове, филтър, обезвъздушител, предпазен клапан, предпазен по температура и разшир. съд, преходи метал/ ППР, холендри и нипели</t>
  </si>
  <si>
    <t>Изолация тръби</t>
  </si>
  <si>
    <t>Тръба РРR – Стабилизиран полипропилен Ø40мм, вкл. фитинги и преходи</t>
  </si>
  <si>
    <t>лм.</t>
  </si>
  <si>
    <t>Тръба РРR – Стабилизиран полипропилен Ø32мм, вкл. фитинги и преходи</t>
  </si>
  <si>
    <t>Изолация от микро пореста гума за тръба ППР Ø40мм</t>
  </si>
  <si>
    <t>Многослойна тръба с алуминиева вложка PEX-AL Ø16мм</t>
  </si>
  <si>
    <t>Многослойна тръба с алуминиева вложка PEX-AL Ø20мм</t>
  </si>
  <si>
    <t>Гофриран шлаух Ø23</t>
  </si>
  <si>
    <t>Тройник с адаптери 20/16/16мм</t>
  </si>
  <si>
    <t>Адаптер мъжки ф16х 1/2“ за радиатори</t>
  </si>
  <si>
    <t>Кран сферичен G 1" холендр. - колект.</t>
  </si>
  <si>
    <t xml:space="preserve">Колекторна кутия включваща:                                                                   - кутия за вграден монтаж - бяла
- колектор, разпределителен 7 извода - 2 бр
- кранчета за подаваща, връщаща - мини 14 бр 
- адаптери 1/2" за тръба - 14 бр
- автоматични обезвъздушители - 2 бр тапи 
- кран за дренаж </t>
  </si>
  <si>
    <t>Радиаторен вентил термостатичен ъглов 1/2" с термоглава</t>
  </si>
  <si>
    <t>Радиаторен вентил секретен ъглов 1/2"</t>
  </si>
  <si>
    <t>Радиаторен вентил прав 1/2“  за лира</t>
  </si>
  <si>
    <t>Лира за баня 400/700,  Прахово - полимерно покритие</t>
  </si>
  <si>
    <t>Лира за баня 900/600, Прахово - полимерно покритие</t>
  </si>
  <si>
    <t>Стоманен радиатор Корадо Б-я Н600/700 - тип 21</t>
  </si>
  <si>
    <t>Стоманен радиатор Корадо Б-я Н600/800 - тип 21</t>
  </si>
  <si>
    <t>Стоманен радиатор Корадо Б-я Н600/600 - тип 21</t>
  </si>
  <si>
    <t>Стоманен радиатор Корадо Б-я Н600/1200 - тип 21</t>
  </si>
  <si>
    <t>Стоманен радиатор Корадо Б-я Н500/400 - тип 21</t>
  </si>
  <si>
    <t>Стоманен радиатор Корадо Б-я Н500/500 - тип 21</t>
  </si>
  <si>
    <t>Стоманен радиатор Корадо Б-я Н500/600 - тип 21</t>
  </si>
  <si>
    <t>Стоманен радиатор Корадо Б-я Н500/1000 - тип 21</t>
  </si>
  <si>
    <t>Стоманен радиатор Корадо Б-я Н500/1200 - тип 21</t>
  </si>
  <si>
    <t>Стоманен радиатор Корадо Б-я Н500/1400 - тип 21</t>
  </si>
  <si>
    <t>Студена проба на отоплителна инсталация</t>
  </si>
  <si>
    <t>Топла проба на отоплителни тела</t>
  </si>
  <si>
    <t>о.т.</t>
  </si>
  <si>
    <t>Доставка и монтаж на котелно оборудване</t>
  </si>
  <si>
    <t>Обща цена,лв.</t>
  </si>
  <si>
    <t>Доставка и монтаж на отоплителна инсталация</t>
  </si>
  <si>
    <t>Разкъртване на тухлена зидария</t>
  </si>
  <si>
    <t>Бетон в колони В25 с бетонпомпа</t>
  </si>
  <si>
    <t>Ръчен изкоп за основи</t>
  </si>
  <si>
    <t>Кофраж на пояси и демонтаж</t>
  </si>
  <si>
    <t>Бетон в пояси В25 с бетонпомпа</t>
  </si>
  <si>
    <t>Монтаж на Ел -вентилатори в бани и тоалетни</t>
  </si>
  <si>
    <t>Доставка и монтаж отоплителна инсталация                              и климатизация</t>
  </si>
  <si>
    <t>Доставка и монтаж   към електрическата система на хижата, -Елекрогенератор(Pramac S12000 11.1kw-трифазен, мотор HONDA</t>
  </si>
  <si>
    <t>Боядисване двукратно на вътрешни стени върху шпакловка( цвят)</t>
  </si>
  <si>
    <t>Боядисване двукратно на вътрешни тавани върху шпакловка( бяло-цвят)</t>
  </si>
  <si>
    <t>Шпакловане на  стени и тавани по гипсокартон</t>
  </si>
  <si>
    <t>Направа на варова хастарна мазилка с готова смес на съществуващи стени</t>
  </si>
  <si>
    <t>Бетон за армирани бетонови стени В20 -                        с бетонпомпа</t>
  </si>
  <si>
    <t xml:space="preserve">Доставка и монтаж мълниезащитна и заземителна инсталации </t>
  </si>
  <si>
    <t xml:space="preserve"> Доставка и монтаж на ЕЛ-табло и автомати</t>
  </si>
  <si>
    <t xml:space="preserve"> Доставка и монтаж на Ел- ключове и контакти</t>
  </si>
  <si>
    <t>Изолация от микро пореста гума за тръба ППР Ø32мм</t>
  </si>
  <si>
    <t xml:space="preserve">Топлоизолация  ф20 </t>
  </si>
  <si>
    <t xml:space="preserve">Топлоизолация   ф25 </t>
  </si>
  <si>
    <t>Комбиниран бойлер до120л,окомплектован</t>
  </si>
  <si>
    <t>Комбиниран бойлер до200л,окомплектован</t>
  </si>
  <si>
    <t>Тоалетни аксесоари за баня и тоалетна, комплект</t>
  </si>
  <si>
    <t>Доставка на материал и изкопни кофражни работи, армировка и бетон</t>
  </si>
  <si>
    <t>Доставка на материал и изготвяне на кофражно армировачно-бетона  конструкция и демонтаж (минимално растояние до бетонов 60км)</t>
  </si>
  <si>
    <t>1 ЕТАЖ- ПРИСТРОЙКА</t>
  </si>
  <si>
    <t>Доставка на материал и изкопни кофражни  работи, армировка и бетон на подпорна стена (минимално растояние до бетонов възел 60км )</t>
  </si>
  <si>
    <t xml:space="preserve"> Изготвяне на кофраж стена (50см/25см.)</t>
  </si>
  <si>
    <t>Армиране и полагане на бетон в основи В20</t>
  </si>
  <si>
    <t>Прогнозно количество за усилване на зидана конструкция на сградата - доставка на материали и монтаж</t>
  </si>
  <si>
    <t>Доставка и монтаж на гипсокартон за преградни стени, двуслойни, на единична конструкция с топлоизолация</t>
  </si>
  <si>
    <t>Доставка и монтаж на гипсокартон -                               с шумоизолациона минерална вата на  метална конструкция за окачен таван</t>
  </si>
  <si>
    <t xml:space="preserve">Грундиране и шпакловане на съществуващи  стени </t>
  </si>
  <si>
    <t>Доставка и полагане на фаянс и фугиране на стени</t>
  </si>
  <si>
    <t>Доставка и монтаж PVC дограма с комарници</t>
  </si>
  <si>
    <t>Полагане на мрежа и алуминиеви ъгли с лепило и шпакловане и шкурене на външни стени и откоси</t>
  </si>
  <si>
    <t>Обшивка на дървена скара с облицовачна ламперия, грундиране  и байцване</t>
  </si>
  <si>
    <t xml:space="preserve"> Облицовка  на цокъл от Балчишки камък </t>
  </si>
  <si>
    <t>Направа на дървен улей за спускане на керемиди и материали</t>
  </si>
  <si>
    <t>Демонтаж на керемиди и капаци от покрив</t>
  </si>
  <si>
    <t>Направа на покр. к-ция от иглолистен дървен материал в съществуваща сграда и грундиране</t>
  </si>
  <si>
    <t>Покриване с битумизирана мушама върху дъсчена обшивка в един слой със застъпване</t>
  </si>
  <si>
    <t>Направа на летвена скара по покрив за керемиди</t>
  </si>
  <si>
    <t>Монтаж на челни рендосани дъски и байцване</t>
  </si>
  <si>
    <t>Покриване с керамиди, вкл. капаци върху готови мушама и летви</t>
  </si>
  <si>
    <t>Направа и монтаж на дървен парапет  и лакиране на метална конструкция</t>
  </si>
  <si>
    <t>Облицовка на стълбище с теракот и фугиране</t>
  </si>
  <si>
    <t>Обшиване на комини с ламарина с PVC покритие 2бр.</t>
  </si>
  <si>
    <t>Обшивка на покривни бордове с ламарина с PVC покритие</t>
  </si>
  <si>
    <t>Обезвъздушител с клапан 1/2" / 3/4"</t>
  </si>
  <si>
    <t>Доставка и монтаж на климатици за дневна и трапезария (окомплектовани) 18000 BTU</t>
  </si>
  <si>
    <t>Електрически инсталации</t>
  </si>
  <si>
    <t>Кострукции</t>
  </si>
  <si>
    <t>Архитектура</t>
  </si>
  <si>
    <t>Отопление и климатизация</t>
  </si>
  <si>
    <t>Обобщена стойностна сметка за обект Ловна хижа "Кьостата"</t>
  </si>
  <si>
    <t>Общо за СМР за обекта:</t>
  </si>
  <si>
    <t>Подготвителни работи</t>
  </si>
  <si>
    <t xml:space="preserve">Подготовка на строителна площадка </t>
  </si>
  <si>
    <t>Изкоп в земни почви - механизирано</t>
  </si>
  <si>
    <t>Общо:</t>
  </si>
  <si>
    <t>Изравняване и подготовка на пясъчно легло за настилка от градински плочки</t>
  </si>
  <si>
    <t>Доставка и полагане на вибропресовани бетонни градински плочки</t>
  </si>
  <si>
    <t>Фугиране на настилка от бетонови плочки</t>
  </si>
  <si>
    <t>л.м.</t>
  </si>
  <si>
    <t>Подготвителни работи - подход до обекта</t>
  </si>
  <si>
    <t>Ел- претпазители 25А-20А</t>
  </si>
  <si>
    <t>Ел- предпазители ДЗП АС 4Р -63А- 30mA</t>
  </si>
  <si>
    <t>Ел- претпазители АП 10КА -С 3Р- 80А</t>
  </si>
  <si>
    <t>Ел- претпазители  АП6КА С 3Р-32А</t>
  </si>
  <si>
    <t>Ел - претпазители АС 4Р 40А -30mA/ 40А 3Р /</t>
  </si>
  <si>
    <t>Доставка и полагане на несортиран трошен камък</t>
  </si>
  <si>
    <t>Валиране и подготовка на временен път (подход за обекта)</t>
  </si>
  <si>
    <t>Доставка и монтаж на  бетонови бордюри на бетонова замаска</t>
  </si>
  <si>
    <t>Ел- претпазители АП 6КА -С 1Р- 50А</t>
  </si>
  <si>
    <t>Непредвидени разходи - 2%</t>
  </si>
  <si>
    <t>1.Площадкова канализация</t>
  </si>
  <si>
    <t>част Електрически исталации</t>
  </si>
  <si>
    <t>част Конструкции</t>
  </si>
  <si>
    <t>Облицовка на стена от Балчишки камък</t>
  </si>
  <si>
    <t>Спускане на керемиди и капаци по улей с -подреждане на 2800 бр.</t>
  </si>
  <si>
    <t>Доставка и монтаж на интериорни MDF врати-           с площ до 2 м2</t>
  </si>
  <si>
    <t>Доставка и монтаж на теракотни плочки  -                    и фугиране</t>
  </si>
  <si>
    <t>Грундиране на  шпакловка стени и тавани с готов -грунд</t>
  </si>
  <si>
    <t>Обшивка на подпрозоречни прагове с ламарина -     с PVC покритие (външно)</t>
  </si>
  <si>
    <t>Грундиране и шпакловане със лента, на шевове и шкурене на стени и тавани по гипсокартон</t>
  </si>
  <si>
    <t>Извозване на строителни отпадъци на 30 км</t>
  </si>
  <si>
    <t>Доставка и монтаж на ламиниран паркет -                    с подложка (Клас32/АС 4)</t>
  </si>
  <si>
    <r>
      <rPr>
        <b/>
        <sz val="12"/>
        <rFont val="Times New Roman"/>
        <family val="1"/>
        <charset val="204"/>
      </rPr>
      <t>№</t>
    </r>
  </si>
  <si>
    <r>
      <rPr>
        <b/>
        <sz val="12"/>
        <rFont val="Times New Roman"/>
        <family val="1"/>
        <charset val="204"/>
      </rPr>
      <t>Наименование на СМР</t>
    </r>
  </si>
  <si>
    <r>
      <rPr>
        <b/>
        <sz val="12"/>
        <rFont val="Times New Roman"/>
        <family val="1"/>
        <charset val="204"/>
      </rPr>
      <t>Мярка</t>
    </r>
  </si>
  <si>
    <r>
      <rPr>
        <b/>
        <sz val="12"/>
        <rFont val="Times New Roman"/>
        <family val="1"/>
        <charset val="204"/>
      </rPr>
      <t>Кол.</t>
    </r>
  </si>
  <si>
    <t>Количесвено-стойностна сметка</t>
  </si>
  <si>
    <r>
      <t>Кабел ПВВМБ1/СВТ 3х1,5mm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</si>
  <si>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Кабел ПВВМБ1/СВТ 3х2,5mm</t>
    </r>
    <r>
      <rPr>
        <vertAlign val="superscript"/>
        <sz val="12"/>
        <color indexed="8"/>
        <rFont val="Times New Roman"/>
        <family val="1"/>
        <charset val="204"/>
      </rPr>
      <t>2</t>
    </r>
  </si>
  <si>
    <r>
      <t>Кабел ПВВМБ1/СВТ 3х4mm</t>
    </r>
    <r>
      <rPr>
        <vertAlign val="superscript"/>
        <sz val="12"/>
        <color indexed="8"/>
        <rFont val="Times New Roman"/>
        <family val="1"/>
        <charset val="204"/>
      </rPr>
      <t>2</t>
    </r>
  </si>
  <si>
    <t>Изготвил:</t>
  </si>
  <si>
    <t>/Васко Малинов - техник-строителство при СИДП ДП/</t>
  </si>
  <si>
    <t>ОБЕКТ: Ремонт и саниране на ловна хижа "Кьостата"</t>
  </si>
  <si>
    <t>Общо за ОВИ:</t>
  </si>
  <si>
    <t>Транспорт на земни маси (хунус)</t>
  </si>
  <si>
    <t>Направа на топлоизолация на покрив от пресована минерална вата  с дебелина 12 см.</t>
  </si>
  <si>
    <t>Монтаж на външна 10 см EPS топлоизолация, включително и дюбели</t>
  </si>
  <si>
    <t>Демонтаж и монтаж на покривна констукция</t>
  </si>
  <si>
    <t>Доставка и монтаж на топлоизолация на под над отопляем подемен етаж от  XPS с дебелина 5 см.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</si>
</sst>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164" formatCode="_(&quot;$&quot;* #,##0.00_);_(&quot;$&quot;* \(#,##0.00\);_(&quot;$&quot;* &quot;-&quot;??_);_(@_)"/>
    <numFmt numFmtId="165" formatCode="#,##0.00\ [$лв.-402];[Red]\-#,##0.00\ [$лв.-402]"/>
    <numFmt numFmtId="166" formatCode="_-* #,##0.00&quot; лв.&quot;_-;\-* #,##0.00&quot; лв.&quot;_-;_-* \-??&quot; лв.&quot;_-;_-@_-"/>
  </numFmts>
  <fonts count="13" x14ac:knownFonts="1">
    <font>
      <sz val="10"/>
      <name val="Arial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</font>
    <font>
      <sz val="10"/>
      <color indexed="8"/>
      <name val="Arial"/>
      <family val="2"/>
      <charset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1" xfId="0" applyFont="1" applyFill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3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44" fontId="7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2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indent="4"/>
    </xf>
    <xf numFmtId="2" fontId="7" fillId="2" borderId="1" xfId="0" applyNumberFormat="1" applyFont="1" applyFill="1" applyBorder="1" applyAlignment="1">
      <alignment horizontal="center" vertical="center"/>
    </xf>
    <xf numFmtId="44" fontId="7" fillId="2" borderId="0" xfId="0" applyNumberFormat="1" applyFont="1" applyFill="1"/>
    <xf numFmtId="0" fontId="10" fillId="2" borderId="0" xfId="0" applyFont="1" applyFill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44" fontId="7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wrapText="1"/>
    </xf>
    <xf numFmtId="165" fontId="7" fillId="2" borderId="1" xfId="2" applyNumberFormat="1" applyFont="1" applyFill="1" applyBorder="1" applyAlignment="1">
      <alignment horizontal="center"/>
    </xf>
    <xf numFmtId="0" fontId="7" fillId="2" borderId="0" xfId="2" applyFont="1" applyFill="1"/>
    <xf numFmtId="0" fontId="7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center"/>
    </xf>
    <xf numFmtId="0" fontId="7" fillId="5" borderId="1" xfId="2" applyFont="1" applyFill="1" applyBorder="1" applyAlignment="1">
      <alignment wrapText="1"/>
    </xf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5" borderId="1" xfId="2" applyFont="1" applyFill="1" applyBorder="1" applyAlignment="1">
      <alignment horizontal="left" wrapText="1"/>
    </xf>
    <xf numFmtId="165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wrapText="1"/>
    </xf>
    <xf numFmtId="166" fontId="8" fillId="2" borderId="1" xfId="1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65" fontId="7" fillId="2" borderId="1" xfId="2" applyNumberFormat="1" applyFont="1" applyFill="1" applyBorder="1" applyAlignment="1">
      <alignment horizontal="center" vertical="center"/>
    </xf>
  </cellXfs>
  <cellStyles count="3">
    <cellStyle name="Excel Built-in Normal" xfId="2"/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topLeftCell="A4" zoomScale="96" zoomScaleSheetLayoutView="96" workbookViewId="0">
      <selection activeCell="H7" sqref="H7"/>
    </sheetView>
  </sheetViews>
  <sheetFormatPr defaultRowHeight="15.75" x14ac:dyDescent="0.25"/>
  <cols>
    <col min="1" max="1" width="9.140625" style="22"/>
    <col min="2" max="2" width="47.42578125" style="22" customWidth="1"/>
    <col min="3" max="3" width="14" style="22" customWidth="1"/>
    <col min="4" max="4" width="13.85546875" style="22" customWidth="1"/>
    <col min="5" max="5" width="13.7109375" style="22" customWidth="1"/>
    <col min="6" max="6" width="18.85546875" style="22" customWidth="1"/>
    <col min="7" max="16384" width="9.140625" style="22"/>
  </cols>
  <sheetData>
    <row r="1" spans="1:6" x14ac:dyDescent="0.25">
      <c r="A1" s="115" t="s">
        <v>0</v>
      </c>
      <c r="B1" s="115"/>
      <c r="C1" s="115"/>
      <c r="D1" s="115"/>
      <c r="E1" s="115"/>
      <c r="F1" s="115"/>
    </row>
    <row r="2" spans="1:6" x14ac:dyDescent="0.25">
      <c r="A2" s="115" t="s">
        <v>257</v>
      </c>
      <c r="B2" s="115"/>
      <c r="C2" s="115"/>
      <c r="D2" s="115"/>
      <c r="E2" s="115"/>
      <c r="F2" s="115"/>
    </row>
    <row r="3" spans="1:6" ht="15.75" customHeight="1" x14ac:dyDescent="0.25">
      <c r="A3" s="116" t="s">
        <v>290</v>
      </c>
      <c r="B3" s="116"/>
      <c r="C3" s="116"/>
      <c r="D3" s="116"/>
      <c r="E3" s="116"/>
      <c r="F3" s="116"/>
    </row>
    <row r="4" spans="1:6" x14ac:dyDescent="0.25">
      <c r="A4" s="14"/>
      <c r="B4" s="15"/>
      <c r="C4" s="13"/>
      <c r="D4" s="13"/>
      <c r="E4" s="13"/>
      <c r="F4" s="13"/>
    </row>
    <row r="5" spans="1:6" x14ac:dyDescent="0.25">
      <c r="A5" s="14"/>
      <c r="B5" s="15"/>
      <c r="C5" s="13"/>
      <c r="D5" s="13"/>
      <c r="E5" s="13"/>
      <c r="F5" s="13"/>
    </row>
    <row r="6" spans="1:6" ht="31.5" x14ac:dyDescent="0.25">
      <c r="A6" s="63" t="s">
        <v>280</v>
      </c>
      <c r="B6" s="63" t="s">
        <v>281</v>
      </c>
      <c r="C6" s="63" t="s">
        <v>282</v>
      </c>
      <c r="D6" s="63" t="s">
        <v>283</v>
      </c>
      <c r="E6" s="64" t="s">
        <v>113</v>
      </c>
      <c r="F6" s="64" t="s">
        <v>114</v>
      </c>
    </row>
    <row r="7" spans="1:6" x14ac:dyDescent="0.25">
      <c r="A7" s="16"/>
      <c r="B7" s="11" t="s">
        <v>2</v>
      </c>
      <c r="C7" s="11" t="s">
        <v>3</v>
      </c>
      <c r="D7" s="11" t="s">
        <v>4</v>
      </c>
      <c r="E7" s="11">
        <v>5</v>
      </c>
      <c r="F7" s="11">
        <v>6</v>
      </c>
    </row>
    <row r="8" spans="1:6" x14ac:dyDescent="0.25">
      <c r="A8" s="16"/>
      <c r="B8" s="19" t="s">
        <v>250</v>
      </c>
      <c r="C8" s="11"/>
      <c r="D8" s="11"/>
      <c r="E8" s="11"/>
      <c r="F8" s="11"/>
    </row>
    <row r="9" spans="1:6" x14ac:dyDescent="0.25">
      <c r="A9" s="16">
        <v>1</v>
      </c>
      <c r="B9" s="20" t="s">
        <v>251</v>
      </c>
      <c r="C9" s="11" t="s">
        <v>6</v>
      </c>
      <c r="D9" s="21">
        <v>24</v>
      </c>
      <c r="E9" s="21"/>
      <c r="F9" s="12">
        <f>D9*E9</f>
        <v>0</v>
      </c>
    </row>
    <row r="10" spans="1:6" x14ac:dyDescent="0.25">
      <c r="A10" s="16">
        <v>2</v>
      </c>
      <c r="B10" s="20" t="s">
        <v>292</v>
      </c>
      <c r="C10" s="11" t="s">
        <v>15</v>
      </c>
      <c r="D10" s="21">
        <v>24</v>
      </c>
      <c r="E10" s="21"/>
      <c r="F10" s="12">
        <f>D10*E10</f>
        <v>0</v>
      </c>
    </row>
    <row r="11" spans="1:6" ht="27.75" customHeight="1" x14ac:dyDescent="0.25">
      <c r="A11" s="16">
        <v>3</v>
      </c>
      <c r="B11" s="20" t="s">
        <v>263</v>
      </c>
      <c r="C11" s="11" t="s">
        <v>15</v>
      </c>
      <c r="D11" s="21">
        <v>21</v>
      </c>
      <c r="E11" s="21"/>
      <c r="F11" s="12">
        <f t="shared" ref="F11:F16" si="0">D11*E11</f>
        <v>0</v>
      </c>
    </row>
    <row r="12" spans="1:6" ht="31.5" x14ac:dyDescent="0.25">
      <c r="A12" s="16">
        <v>4</v>
      </c>
      <c r="B12" s="20" t="s">
        <v>264</v>
      </c>
      <c r="C12" s="11" t="s">
        <v>7</v>
      </c>
      <c r="D12" s="21">
        <v>60</v>
      </c>
      <c r="E12" s="21"/>
      <c r="F12" s="12">
        <f t="shared" si="0"/>
        <v>0</v>
      </c>
    </row>
    <row r="13" spans="1:6" ht="31.5" x14ac:dyDescent="0.25">
      <c r="A13" s="16">
        <v>5</v>
      </c>
      <c r="B13" s="20" t="s">
        <v>253</v>
      </c>
      <c r="C13" s="11" t="s">
        <v>7</v>
      </c>
      <c r="D13" s="21">
        <v>60</v>
      </c>
      <c r="E13" s="21"/>
      <c r="F13" s="12">
        <f t="shared" si="0"/>
        <v>0</v>
      </c>
    </row>
    <row r="14" spans="1:6" ht="31.5" x14ac:dyDescent="0.25">
      <c r="A14" s="16">
        <v>6</v>
      </c>
      <c r="B14" s="20" t="s">
        <v>254</v>
      </c>
      <c r="C14" s="11" t="s">
        <v>7</v>
      </c>
      <c r="D14" s="21">
        <v>60</v>
      </c>
      <c r="E14" s="21"/>
      <c r="F14" s="12">
        <f t="shared" si="0"/>
        <v>0</v>
      </c>
    </row>
    <row r="15" spans="1:6" ht="31.5" x14ac:dyDescent="0.25">
      <c r="A15" s="16">
        <v>7</v>
      </c>
      <c r="B15" s="20" t="s">
        <v>265</v>
      </c>
      <c r="C15" s="11" t="s">
        <v>256</v>
      </c>
      <c r="D15" s="21">
        <v>27</v>
      </c>
      <c r="E15" s="21"/>
      <c r="F15" s="12">
        <f t="shared" si="0"/>
        <v>0</v>
      </c>
    </row>
    <row r="16" spans="1:6" x14ac:dyDescent="0.25">
      <c r="A16" s="16">
        <v>8</v>
      </c>
      <c r="B16" s="20" t="s">
        <v>255</v>
      </c>
      <c r="C16" s="11" t="s">
        <v>7</v>
      </c>
      <c r="D16" s="21">
        <v>60</v>
      </c>
      <c r="E16" s="21"/>
      <c r="F16" s="12">
        <f t="shared" si="0"/>
        <v>0</v>
      </c>
    </row>
    <row r="17" spans="5:6" x14ac:dyDescent="0.25">
      <c r="E17" s="11" t="s">
        <v>252</v>
      </c>
      <c r="F17" s="12">
        <f>SUM(F8:F16)</f>
        <v>0</v>
      </c>
    </row>
  </sheetData>
  <mergeCells count="3">
    <mergeCell ref="A1:F1"/>
    <mergeCell ref="A2:F2"/>
    <mergeCell ref="A3:F3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topLeftCell="A29" zoomScale="80" zoomScaleSheetLayoutView="80" workbookViewId="0">
      <selection activeCell="F44" sqref="F44"/>
    </sheetView>
  </sheetViews>
  <sheetFormatPr defaultColWidth="9.140625" defaultRowHeight="15.75" x14ac:dyDescent="0.25"/>
  <cols>
    <col min="1" max="1" width="6" style="14" customWidth="1"/>
    <col min="2" max="2" width="51.7109375" style="15" customWidth="1"/>
    <col min="3" max="3" width="9" style="14" customWidth="1"/>
    <col min="4" max="4" width="11" style="14" customWidth="1"/>
    <col min="5" max="5" width="13.140625" style="22" customWidth="1"/>
    <col min="6" max="6" width="15.28515625" style="22" customWidth="1"/>
    <col min="7" max="7" width="16.5703125" style="22" bestFit="1" customWidth="1"/>
    <col min="8" max="8" width="9.140625" style="22"/>
    <col min="9" max="9" width="10.7109375" style="22" bestFit="1" customWidth="1"/>
    <col min="10" max="16384" width="9.140625" style="22"/>
  </cols>
  <sheetData>
    <row r="1" spans="1:6" ht="22.5" customHeight="1" x14ac:dyDescent="0.25">
      <c r="A1" s="115" t="s">
        <v>0</v>
      </c>
      <c r="B1" s="115"/>
      <c r="C1" s="115"/>
      <c r="D1" s="115"/>
      <c r="E1" s="115"/>
      <c r="F1" s="115"/>
    </row>
    <row r="2" spans="1:6" ht="12.75" customHeight="1" x14ac:dyDescent="0.25">
      <c r="A2" s="118" t="s">
        <v>269</v>
      </c>
      <c r="B2" s="118"/>
      <c r="C2" s="118"/>
      <c r="D2" s="118"/>
      <c r="E2" s="118"/>
      <c r="F2" s="118"/>
    </row>
    <row r="3" spans="1:6" ht="32.25" customHeight="1" x14ac:dyDescent="0.25">
      <c r="A3" s="116" t="s">
        <v>290</v>
      </c>
      <c r="B3" s="116"/>
      <c r="C3" s="116"/>
      <c r="D3" s="116"/>
      <c r="E3" s="116"/>
      <c r="F3" s="116"/>
    </row>
    <row r="4" spans="1:6" x14ac:dyDescent="0.25">
      <c r="C4" s="13"/>
      <c r="D4" s="13"/>
    </row>
    <row r="5" spans="1:6" ht="31.5" x14ac:dyDescent="0.25">
      <c r="A5" s="63" t="s">
        <v>280</v>
      </c>
      <c r="B5" s="64" t="s">
        <v>71</v>
      </c>
      <c r="C5" s="63" t="s">
        <v>282</v>
      </c>
      <c r="D5" s="63" t="s">
        <v>283</v>
      </c>
      <c r="E5" s="64" t="s">
        <v>113</v>
      </c>
      <c r="F5" s="64" t="s">
        <v>114</v>
      </c>
    </row>
    <row r="6" spans="1:6" x14ac:dyDescent="0.25">
      <c r="A6" s="16" t="s">
        <v>1</v>
      </c>
      <c r="B6" s="11" t="s">
        <v>2</v>
      </c>
      <c r="C6" s="11" t="s">
        <v>3</v>
      </c>
      <c r="D6" s="11" t="s">
        <v>4</v>
      </c>
      <c r="E6" s="11">
        <v>5</v>
      </c>
      <c r="F6" s="11">
        <v>6</v>
      </c>
    </row>
    <row r="7" spans="1:6" x14ac:dyDescent="0.25">
      <c r="A7" s="29"/>
      <c r="B7" s="24" t="s">
        <v>100</v>
      </c>
      <c r="C7" s="11"/>
      <c r="D7" s="11"/>
      <c r="E7" s="11"/>
      <c r="F7" s="11"/>
    </row>
    <row r="8" spans="1:6" ht="27.75" customHeight="1" x14ac:dyDescent="0.25">
      <c r="A8" s="16"/>
      <c r="B8" s="44" t="s">
        <v>101</v>
      </c>
      <c r="C8" s="11"/>
      <c r="D8" s="11"/>
      <c r="E8" s="11"/>
      <c r="F8" s="11"/>
    </row>
    <row r="9" spans="1:6" x14ac:dyDescent="0.25">
      <c r="A9" s="45">
        <v>1</v>
      </c>
      <c r="B9" s="46" t="s">
        <v>49</v>
      </c>
      <c r="C9" s="45" t="s">
        <v>12</v>
      </c>
      <c r="D9" s="47">
        <v>10</v>
      </c>
      <c r="E9" s="21"/>
      <c r="F9" s="21">
        <f>D9*E9</f>
        <v>0</v>
      </c>
    </row>
    <row r="10" spans="1:6" ht="31.5" x14ac:dyDescent="0.25">
      <c r="A10" s="45">
        <v>2</v>
      </c>
      <c r="B10" s="46" t="s">
        <v>50</v>
      </c>
      <c r="C10" s="45" t="s">
        <v>12</v>
      </c>
      <c r="D10" s="47">
        <v>13</v>
      </c>
      <c r="E10" s="21"/>
      <c r="F10" s="21">
        <f t="shared" ref="F10:F50" si="0">D10*E10</f>
        <v>0</v>
      </c>
    </row>
    <row r="11" spans="1:6" ht="31.5" x14ac:dyDescent="0.25">
      <c r="A11" s="45">
        <v>3</v>
      </c>
      <c r="B11" s="46" t="s">
        <v>51</v>
      </c>
      <c r="C11" s="45" t="s">
        <v>12</v>
      </c>
      <c r="D11" s="47">
        <v>26</v>
      </c>
      <c r="E11" s="21"/>
      <c r="F11" s="21">
        <f t="shared" si="0"/>
        <v>0</v>
      </c>
    </row>
    <row r="12" spans="1:6" x14ac:dyDescent="0.25">
      <c r="A12" s="45">
        <v>4</v>
      </c>
      <c r="B12" s="46" t="s">
        <v>52</v>
      </c>
      <c r="C12" s="45" t="s">
        <v>12</v>
      </c>
      <c r="D12" s="47">
        <v>23</v>
      </c>
      <c r="E12" s="21"/>
      <c r="F12" s="21">
        <f t="shared" si="0"/>
        <v>0</v>
      </c>
    </row>
    <row r="13" spans="1:6" ht="31.5" x14ac:dyDescent="0.25">
      <c r="A13" s="45">
        <v>5</v>
      </c>
      <c r="B13" s="46" t="s">
        <v>53</v>
      </c>
      <c r="C13" s="45" t="s">
        <v>12</v>
      </c>
      <c r="D13" s="47">
        <v>4</v>
      </c>
      <c r="E13" s="21"/>
      <c r="F13" s="21">
        <f t="shared" si="0"/>
        <v>0</v>
      </c>
    </row>
    <row r="14" spans="1:6" ht="31.5" x14ac:dyDescent="0.25">
      <c r="A14" s="45">
        <v>6</v>
      </c>
      <c r="B14" s="46" t="s">
        <v>54</v>
      </c>
      <c r="C14" s="45" t="s">
        <v>12</v>
      </c>
      <c r="D14" s="47">
        <v>13</v>
      </c>
      <c r="E14" s="21"/>
      <c r="F14" s="21">
        <f t="shared" si="0"/>
        <v>0</v>
      </c>
    </row>
    <row r="15" spans="1:6" ht="31.5" x14ac:dyDescent="0.25">
      <c r="A15" s="45">
        <v>7</v>
      </c>
      <c r="B15" s="46" t="s">
        <v>55</v>
      </c>
      <c r="C15" s="45" t="s">
        <v>12</v>
      </c>
      <c r="D15" s="47">
        <v>10</v>
      </c>
      <c r="E15" s="21"/>
      <c r="F15" s="21">
        <f t="shared" si="0"/>
        <v>0</v>
      </c>
    </row>
    <row r="16" spans="1:6" x14ac:dyDescent="0.25">
      <c r="A16" s="45">
        <v>8</v>
      </c>
      <c r="B16" s="46" t="s">
        <v>56</v>
      </c>
      <c r="C16" s="45" t="s">
        <v>12</v>
      </c>
      <c r="D16" s="47">
        <v>6</v>
      </c>
      <c r="E16" s="21"/>
      <c r="F16" s="21">
        <f t="shared" si="0"/>
        <v>0</v>
      </c>
    </row>
    <row r="17" spans="1:9" ht="24" customHeight="1" x14ac:dyDescent="0.25">
      <c r="A17" s="16"/>
      <c r="B17" s="44" t="s">
        <v>208</v>
      </c>
      <c r="C17" s="11"/>
      <c r="D17" s="21"/>
      <c r="E17" s="21"/>
      <c r="F17" s="21"/>
    </row>
    <row r="18" spans="1:9" x14ac:dyDescent="0.25">
      <c r="A18" s="45">
        <v>9</v>
      </c>
      <c r="B18" s="46" t="s">
        <v>57</v>
      </c>
      <c r="C18" s="45" t="s">
        <v>12</v>
      </c>
      <c r="D18" s="47">
        <v>9</v>
      </c>
      <c r="E18" s="21"/>
      <c r="F18" s="21">
        <f t="shared" si="0"/>
        <v>0</v>
      </c>
    </row>
    <row r="19" spans="1:9" x14ac:dyDescent="0.25">
      <c r="A19" s="45">
        <v>10</v>
      </c>
      <c r="B19" s="46" t="s">
        <v>58</v>
      </c>
      <c r="C19" s="45" t="s">
        <v>12</v>
      </c>
      <c r="D19" s="47">
        <v>10</v>
      </c>
      <c r="E19" s="21"/>
      <c r="F19" s="21">
        <f t="shared" si="0"/>
        <v>0</v>
      </c>
    </row>
    <row r="20" spans="1:9" x14ac:dyDescent="0.25">
      <c r="A20" s="45">
        <v>11</v>
      </c>
      <c r="B20" s="46" t="s">
        <v>59</v>
      </c>
      <c r="C20" s="45" t="s">
        <v>12</v>
      </c>
      <c r="D20" s="47">
        <v>5</v>
      </c>
      <c r="E20" s="21"/>
      <c r="F20" s="21">
        <f t="shared" si="0"/>
        <v>0</v>
      </c>
    </row>
    <row r="21" spans="1:9" x14ac:dyDescent="0.25">
      <c r="A21" s="45">
        <v>12</v>
      </c>
      <c r="B21" s="46" t="s">
        <v>60</v>
      </c>
      <c r="C21" s="45" t="s">
        <v>12</v>
      </c>
      <c r="D21" s="47">
        <v>18</v>
      </c>
      <c r="E21" s="21"/>
      <c r="F21" s="21">
        <f t="shared" si="0"/>
        <v>0</v>
      </c>
    </row>
    <row r="22" spans="1:9" x14ac:dyDescent="0.25">
      <c r="A22" s="45">
        <v>13</v>
      </c>
      <c r="B22" s="46" t="s">
        <v>61</v>
      </c>
      <c r="C22" s="45" t="s">
        <v>12</v>
      </c>
      <c r="D22" s="47">
        <v>16</v>
      </c>
      <c r="E22" s="21"/>
      <c r="F22" s="21">
        <f t="shared" si="0"/>
        <v>0</v>
      </c>
    </row>
    <row r="23" spans="1:9" x14ac:dyDescent="0.25">
      <c r="A23" s="45">
        <v>14</v>
      </c>
      <c r="B23" s="46" t="s">
        <v>62</v>
      </c>
      <c r="C23" s="45" t="s">
        <v>12</v>
      </c>
      <c r="D23" s="47">
        <v>38</v>
      </c>
      <c r="E23" s="21"/>
      <c r="F23" s="21">
        <f t="shared" si="0"/>
        <v>0</v>
      </c>
    </row>
    <row r="24" spans="1:9" ht="15.6" customHeight="1" x14ac:dyDescent="0.25">
      <c r="A24" s="45">
        <v>15</v>
      </c>
      <c r="B24" s="46" t="s">
        <v>63</v>
      </c>
      <c r="C24" s="45" t="s">
        <v>12</v>
      </c>
      <c r="D24" s="47">
        <f>SUM(D18:D23)</f>
        <v>96</v>
      </c>
      <c r="E24" s="21"/>
      <c r="F24" s="21">
        <f t="shared" si="0"/>
        <v>0</v>
      </c>
    </row>
    <row r="25" spans="1:9" ht="15.6" customHeight="1" x14ac:dyDescent="0.25">
      <c r="A25" s="45">
        <v>16</v>
      </c>
      <c r="B25" s="46" t="s">
        <v>64</v>
      </c>
      <c r="C25" s="45" t="s">
        <v>12</v>
      </c>
      <c r="D25" s="47">
        <v>34</v>
      </c>
      <c r="E25" s="21"/>
      <c r="F25" s="21">
        <f t="shared" si="0"/>
        <v>0</v>
      </c>
      <c r="I25" s="23"/>
    </row>
    <row r="26" spans="1:9" ht="17.25" customHeight="1" x14ac:dyDescent="0.25">
      <c r="A26" s="16"/>
      <c r="B26" s="26" t="s">
        <v>106</v>
      </c>
      <c r="C26" s="11"/>
      <c r="D26" s="21"/>
      <c r="E26" s="21"/>
      <c r="F26" s="21"/>
    </row>
    <row r="27" spans="1:9" ht="18.75" x14ac:dyDescent="0.25">
      <c r="A27" s="45">
        <v>17</v>
      </c>
      <c r="B27" s="46" t="s">
        <v>285</v>
      </c>
      <c r="C27" s="45" t="s">
        <v>11</v>
      </c>
      <c r="D27" s="47">
        <v>653.79999999999995</v>
      </c>
      <c r="E27" s="21"/>
      <c r="F27" s="21">
        <f t="shared" si="0"/>
        <v>0</v>
      </c>
    </row>
    <row r="28" spans="1:9" ht="18.75" x14ac:dyDescent="0.25">
      <c r="A28" s="45">
        <v>18</v>
      </c>
      <c r="B28" s="46" t="s">
        <v>286</v>
      </c>
      <c r="C28" s="45" t="s">
        <v>11</v>
      </c>
      <c r="D28" s="47">
        <v>604.79999999999995</v>
      </c>
      <c r="E28" s="21"/>
      <c r="F28" s="21">
        <f t="shared" si="0"/>
        <v>0</v>
      </c>
    </row>
    <row r="29" spans="1:9" ht="18.75" x14ac:dyDescent="0.25">
      <c r="A29" s="45">
        <v>19</v>
      </c>
      <c r="B29" s="46" t="s">
        <v>287</v>
      </c>
      <c r="C29" s="45" t="s">
        <v>11</v>
      </c>
      <c r="D29" s="47">
        <v>553</v>
      </c>
      <c r="E29" s="21"/>
      <c r="F29" s="21">
        <f t="shared" si="0"/>
        <v>0</v>
      </c>
    </row>
    <row r="30" spans="1:9" x14ac:dyDescent="0.25">
      <c r="A30" s="45">
        <v>20</v>
      </c>
      <c r="B30" s="48" t="s">
        <v>65</v>
      </c>
      <c r="C30" s="45" t="s">
        <v>11</v>
      </c>
      <c r="D30" s="47">
        <v>49</v>
      </c>
      <c r="E30" s="21"/>
      <c r="F30" s="21">
        <f t="shared" si="0"/>
        <v>0</v>
      </c>
    </row>
    <row r="31" spans="1:9" ht="19.5" customHeight="1" x14ac:dyDescent="0.25">
      <c r="A31" s="16"/>
      <c r="B31" s="44" t="s">
        <v>207</v>
      </c>
      <c r="C31" s="11"/>
      <c r="D31" s="21"/>
      <c r="E31" s="21"/>
      <c r="F31" s="21"/>
    </row>
    <row r="32" spans="1:9" x14ac:dyDescent="0.25">
      <c r="A32" s="16">
        <v>21</v>
      </c>
      <c r="B32" s="46" t="s">
        <v>66</v>
      </c>
      <c r="C32" s="11" t="s">
        <v>12</v>
      </c>
      <c r="D32" s="21">
        <v>3</v>
      </c>
      <c r="E32" s="21"/>
      <c r="F32" s="21">
        <f t="shared" si="0"/>
        <v>0</v>
      </c>
    </row>
    <row r="33" spans="1:6" x14ac:dyDescent="0.25">
      <c r="A33" s="16">
        <v>22</v>
      </c>
      <c r="B33" s="46" t="s">
        <v>258</v>
      </c>
      <c r="C33" s="11" t="s">
        <v>12</v>
      </c>
      <c r="D33" s="21">
        <v>20</v>
      </c>
      <c r="E33" s="21"/>
      <c r="F33" s="21">
        <f t="shared" si="0"/>
        <v>0</v>
      </c>
    </row>
    <row r="34" spans="1:6" x14ac:dyDescent="0.25">
      <c r="A34" s="16">
        <v>23</v>
      </c>
      <c r="B34" s="46" t="s">
        <v>259</v>
      </c>
      <c r="C34" s="11" t="s">
        <v>12</v>
      </c>
      <c r="D34" s="21">
        <v>3</v>
      </c>
      <c r="E34" s="21"/>
      <c r="F34" s="21">
        <f t="shared" si="0"/>
        <v>0</v>
      </c>
    </row>
    <row r="35" spans="1:6" x14ac:dyDescent="0.25">
      <c r="A35" s="16">
        <v>24</v>
      </c>
      <c r="B35" s="46" t="s">
        <v>260</v>
      </c>
      <c r="C35" s="11" t="s">
        <v>12</v>
      </c>
      <c r="D35" s="21">
        <v>1</v>
      </c>
      <c r="E35" s="21"/>
      <c r="F35" s="21">
        <f t="shared" si="0"/>
        <v>0</v>
      </c>
    </row>
    <row r="36" spans="1:6" x14ac:dyDescent="0.25">
      <c r="A36" s="16">
        <v>25</v>
      </c>
      <c r="B36" s="46" t="s">
        <v>261</v>
      </c>
      <c r="C36" s="11" t="s">
        <v>12</v>
      </c>
      <c r="D36" s="21">
        <v>1</v>
      </c>
      <c r="E36" s="21"/>
      <c r="F36" s="21">
        <f t="shared" si="0"/>
        <v>0</v>
      </c>
    </row>
    <row r="37" spans="1:6" x14ac:dyDescent="0.25">
      <c r="A37" s="16">
        <v>26</v>
      </c>
      <c r="B37" s="46" t="s">
        <v>262</v>
      </c>
      <c r="C37" s="11" t="s">
        <v>12</v>
      </c>
      <c r="D37" s="21">
        <v>4</v>
      </c>
      <c r="E37" s="21"/>
      <c r="F37" s="21">
        <f t="shared" si="0"/>
        <v>0</v>
      </c>
    </row>
    <row r="38" spans="1:6" x14ac:dyDescent="0.25">
      <c r="A38" s="16">
        <v>27</v>
      </c>
      <c r="B38" s="46" t="s">
        <v>266</v>
      </c>
      <c r="C38" s="11" t="s">
        <v>12</v>
      </c>
      <c r="D38" s="21">
        <v>1</v>
      </c>
      <c r="E38" s="21"/>
      <c r="F38" s="21">
        <f t="shared" si="0"/>
        <v>0</v>
      </c>
    </row>
    <row r="39" spans="1:6" x14ac:dyDescent="0.25">
      <c r="A39" s="16">
        <v>28</v>
      </c>
      <c r="B39" s="46" t="s">
        <v>119</v>
      </c>
      <c r="C39" s="45" t="s">
        <v>12</v>
      </c>
      <c r="D39" s="21">
        <v>7</v>
      </c>
      <c r="E39" s="21"/>
      <c r="F39" s="21">
        <f t="shared" si="0"/>
        <v>0</v>
      </c>
    </row>
    <row r="40" spans="1:6" ht="19.5" customHeight="1" x14ac:dyDescent="0.25">
      <c r="A40" s="16"/>
      <c r="B40" s="44" t="s">
        <v>107</v>
      </c>
      <c r="C40" s="45"/>
      <c r="D40" s="21"/>
      <c r="E40" s="21"/>
      <c r="F40" s="21"/>
    </row>
    <row r="41" spans="1:6" x14ac:dyDescent="0.25">
      <c r="A41" s="16">
        <v>29</v>
      </c>
      <c r="B41" s="46" t="s">
        <v>108</v>
      </c>
      <c r="C41" s="45" t="s">
        <v>12</v>
      </c>
      <c r="D41" s="21">
        <v>1</v>
      </c>
      <c r="E41" s="21"/>
      <c r="F41" s="21">
        <f t="shared" si="0"/>
        <v>0</v>
      </c>
    </row>
    <row r="42" spans="1:6" x14ac:dyDescent="0.25">
      <c r="A42" s="16">
        <v>30</v>
      </c>
      <c r="B42" s="46" t="s">
        <v>109</v>
      </c>
      <c r="C42" s="45" t="s">
        <v>11</v>
      </c>
      <c r="D42" s="21">
        <v>112</v>
      </c>
      <c r="E42" s="21"/>
      <c r="F42" s="21">
        <f t="shared" si="0"/>
        <v>0</v>
      </c>
    </row>
    <row r="43" spans="1:6" x14ac:dyDescent="0.25">
      <c r="A43" s="16">
        <v>31</v>
      </c>
      <c r="B43" s="46" t="s">
        <v>111</v>
      </c>
      <c r="C43" s="45" t="s">
        <v>12</v>
      </c>
      <c r="D43" s="21">
        <v>8</v>
      </c>
      <c r="E43" s="21"/>
      <c r="F43" s="21">
        <f t="shared" si="0"/>
        <v>0</v>
      </c>
    </row>
    <row r="44" spans="1:6" x14ac:dyDescent="0.25">
      <c r="A44" s="16">
        <v>32</v>
      </c>
      <c r="B44" s="46" t="s">
        <v>110</v>
      </c>
      <c r="C44" s="45" t="s">
        <v>12</v>
      </c>
      <c r="D44" s="21">
        <v>8</v>
      </c>
      <c r="E44" s="21"/>
      <c r="F44" s="21">
        <f t="shared" si="0"/>
        <v>0</v>
      </c>
    </row>
    <row r="45" spans="1:6" x14ac:dyDescent="0.25">
      <c r="A45" s="16">
        <v>33</v>
      </c>
      <c r="B45" s="46" t="s">
        <v>112</v>
      </c>
      <c r="C45" s="45" t="s">
        <v>12</v>
      </c>
      <c r="D45" s="21">
        <v>2</v>
      </c>
      <c r="E45" s="21"/>
      <c r="F45" s="21">
        <f t="shared" si="0"/>
        <v>0</v>
      </c>
    </row>
    <row r="46" spans="1:6" x14ac:dyDescent="0.25">
      <c r="A46" s="16">
        <v>34</v>
      </c>
      <c r="B46" s="46" t="s">
        <v>198</v>
      </c>
      <c r="C46" s="45" t="s">
        <v>12</v>
      </c>
      <c r="D46" s="21">
        <v>15</v>
      </c>
      <c r="E46" s="21"/>
      <c r="F46" s="21">
        <f t="shared" si="0"/>
        <v>0</v>
      </c>
    </row>
    <row r="47" spans="1:6" ht="17.25" customHeight="1" x14ac:dyDescent="0.25">
      <c r="A47" s="16"/>
      <c r="B47" s="44" t="s">
        <v>206</v>
      </c>
      <c r="C47" s="11"/>
      <c r="D47" s="21"/>
      <c r="E47" s="21"/>
      <c r="F47" s="21"/>
    </row>
    <row r="48" spans="1:6" ht="33.6" customHeight="1" x14ac:dyDescent="0.25">
      <c r="A48" s="16">
        <v>34</v>
      </c>
      <c r="B48" s="49" t="s">
        <v>88</v>
      </c>
      <c r="C48" s="45" t="s">
        <v>12</v>
      </c>
      <c r="D48" s="21">
        <v>1</v>
      </c>
      <c r="E48" s="21"/>
      <c r="F48" s="21">
        <f t="shared" si="0"/>
        <v>0</v>
      </c>
    </row>
    <row r="49" spans="1:6" ht="18.75" customHeight="1" x14ac:dyDescent="0.25">
      <c r="A49" s="16"/>
      <c r="B49" s="46" t="s">
        <v>67</v>
      </c>
      <c r="C49" s="45" t="s">
        <v>68</v>
      </c>
      <c r="D49" s="21">
        <v>1</v>
      </c>
      <c r="E49" s="21"/>
      <c r="F49" s="21">
        <f t="shared" si="0"/>
        <v>0</v>
      </c>
    </row>
    <row r="50" spans="1:6" ht="50.25" customHeight="1" x14ac:dyDescent="0.25">
      <c r="A50" s="16">
        <v>35</v>
      </c>
      <c r="B50" s="28" t="s">
        <v>200</v>
      </c>
      <c r="C50" s="45" t="s">
        <v>12</v>
      </c>
      <c r="D50" s="21">
        <v>1</v>
      </c>
      <c r="E50" s="21"/>
      <c r="F50" s="21">
        <f t="shared" si="0"/>
        <v>0</v>
      </c>
    </row>
    <row r="51" spans="1:6" x14ac:dyDescent="0.25">
      <c r="D51" s="117" t="s">
        <v>115</v>
      </c>
      <c r="E51" s="117"/>
      <c r="F51" s="50">
        <f>SUM(F9:F50)</f>
        <v>0</v>
      </c>
    </row>
    <row r="52" spans="1:6" x14ac:dyDescent="0.25">
      <c r="B52" s="43"/>
    </row>
    <row r="54" spans="1:6" x14ac:dyDescent="0.25">
      <c r="F54" s="23"/>
    </row>
  </sheetData>
  <mergeCells count="4">
    <mergeCell ref="D51:E51"/>
    <mergeCell ref="A1:F1"/>
    <mergeCell ref="A2:F2"/>
    <mergeCell ref="A3:F3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80" zoomScaleNormal="80" workbookViewId="0">
      <selection activeCell="A7" sqref="A7:D51"/>
    </sheetView>
  </sheetViews>
  <sheetFormatPr defaultColWidth="9.140625" defaultRowHeight="15.75" x14ac:dyDescent="0.25"/>
  <cols>
    <col min="1" max="1" width="6" style="75" customWidth="1"/>
    <col min="2" max="2" width="51.7109375" style="76" customWidth="1"/>
    <col min="3" max="3" width="9" style="75" customWidth="1"/>
    <col min="4" max="4" width="11" style="75" customWidth="1"/>
    <col min="5" max="5" width="12.85546875" style="77" customWidth="1"/>
    <col min="6" max="6" width="14.7109375" style="77" customWidth="1"/>
    <col min="7" max="7" width="9.140625" style="74"/>
    <col min="8" max="8" width="10.7109375" style="74" bestFit="1" customWidth="1"/>
    <col min="9" max="16384" width="9.140625" style="74"/>
  </cols>
  <sheetData>
    <row r="1" spans="1:6" ht="14.25" customHeight="1" x14ac:dyDescent="0.25">
      <c r="C1" s="77"/>
      <c r="D1" s="77"/>
    </row>
    <row r="2" spans="1:6" ht="22.5" customHeight="1" x14ac:dyDescent="0.25">
      <c r="A2" s="121" t="s">
        <v>0</v>
      </c>
      <c r="B2" s="121"/>
      <c r="C2" s="121"/>
      <c r="D2" s="121"/>
      <c r="E2" s="121"/>
      <c r="F2" s="121"/>
    </row>
    <row r="3" spans="1:6" ht="12.75" customHeight="1" x14ac:dyDescent="0.25">
      <c r="A3" s="121" t="s">
        <v>73</v>
      </c>
      <c r="B3" s="121"/>
      <c r="C3" s="121"/>
      <c r="D3" s="121"/>
      <c r="E3" s="121"/>
      <c r="F3" s="121"/>
    </row>
    <row r="4" spans="1:6" ht="32.25" customHeight="1" x14ac:dyDescent="0.25">
      <c r="A4" s="122" t="s">
        <v>290</v>
      </c>
      <c r="B4" s="122"/>
      <c r="C4" s="122"/>
      <c r="D4" s="122"/>
      <c r="E4" s="122"/>
      <c r="F4" s="122"/>
    </row>
    <row r="5" spans="1:6" x14ac:dyDescent="0.25">
      <c r="C5" s="77"/>
      <c r="D5" s="77"/>
    </row>
    <row r="6" spans="1:6" x14ac:dyDescent="0.25">
      <c r="C6" s="77"/>
      <c r="D6" s="77"/>
    </row>
    <row r="7" spans="1:6" ht="31.5" x14ac:dyDescent="0.25">
      <c r="A7" s="78" t="s">
        <v>280</v>
      </c>
      <c r="B7" s="78" t="s">
        <v>281</v>
      </c>
      <c r="C7" s="78" t="s">
        <v>282</v>
      </c>
      <c r="D7" s="78" t="s">
        <v>283</v>
      </c>
      <c r="E7" s="79" t="s">
        <v>113</v>
      </c>
      <c r="F7" s="79" t="s">
        <v>114</v>
      </c>
    </row>
    <row r="8" spans="1:6" x14ac:dyDescent="0.25">
      <c r="A8" s="70" t="s">
        <v>1</v>
      </c>
      <c r="B8" s="72" t="s">
        <v>2</v>
      </c>
      <c r="C8" s="72" t="s">
        <v>3</v>
      </c>
      <c r="D8" s="72" t="s">
        <v>4</v>
      </c>
      <c r="E8" s="72">
        <v>5</v>
      </c>
      <c r="F8" s="72">
        <v>6</v>
      </c>
    </row>
    <row r="9" spans="1:6" x14ac:dyDescent="0.25">
      <c r="A9" s="70"/>
      <c r="B9" s="53" t="s">
        <v>97</v>
      </c>
      <c r="C9" s="72"/>
      <c r="D9" s="72"/>
      <c r="E9" s="72"/>
      <c r="F9" s="72"/>
    </row>
    <row r="10" spans="1:6" ht="34.5" customHeight="1" x14ac:dyDescent="0.25">
      <c r="A10" s="70"/>
      <c r="B10" s="80" t="s">
        <v>150</v>
      </c>
      <c r="C10" s="72"/>
      <c r="D10" s="72"/>
      <c r="E10" s="72"/>
      <c r="F10" s="72"/>
    </row>
    <row r="11" spans="1:6" x14ac:dyDescent="0.25">
      <c r="A11" s="70">
        <v>1</v>
      </c>
      <c r="B11" s="71" t="s">
        <v>26</v>
      </c>
      <c r="C11" s="72" t="s">
        <v>11</v>
      </c>
      <c r="D11" s="73">
        <v>44.8</v>
      </c>
      <c r="E11" s="72"/>
      <c r="F11" s="72">
        <f>D11*E11</f>
        <v>0</v>
      </c>
    </row>
    <row r="12" spans="1:6" x14ac:dyDescent="0.25">
      <c r="A12" s="70">
        <v>2</v>
      </c>
      <c r="B12" s="71" t="s">
        <v>27</v>
      </c>
      <c r="C12" s="72" t="s">
        <v>11</v>
      </c>
      <c r="D12" s="73">
        <v>25.2</v>
      </c>
      <c r="E12" s="72"/>
      <c r="F12" s="73">
        <f t="shared" ref="F12:F51" si="0">D12*E12</f>
        <v>0</v>
      </c>
    </row>
    <row r="13" spans="1:6" x14ac:dyDescent="0.25">
      <c r="A13" s="70">
        <v>3</v>
      </c>
      <c r="B13" s="71" t="s">
        <v>28</v>
      </c>
      <c r="C13" s="72" t="s">
        <v>11</v>
      </c>
      <c r="D13" s="73">
        <v>61.6</v>
      </c>
      <c r="E13" s="72"/>
      <c r="F13" s="72">
        <f t="shared" si="0"/>
        <v>0</v>
      </c>
    </row>
    <row r="14" spans="1:6" x14ac:dyDescent="0.25">
      <c r="A14" s="70">
        <v>4</v>
      </c>
      <c r="B14" s="71" t="s">
        <v>48</v>
      </c>
      <c r="C14" s="72" t="s">
        <v>11</v>
      </c>
      <c r="D14" s="73">
        <v>61.6</v>
      </c>
      <c r="E14" s="72"/>
      <c r="F14" s="72">
        <f t="shared" si="0"/>
        <v>0</v>
      </c>
    </row>
    <row r="15" spans="1:6" x14ac:dyDescent="0.25">
      <c r="A15" s="70">
        <v>5</v>
      </c>
      <c r="B15" s="71" t="s">
        <v>210</v>
      </c>
      <c r="C15" s="72" t="s">
        <v>11</v>
      </c>
      <c r="D15" s="73">
        <v>80</v>
      </c>
      <c r="E15" s="72"/>
      <c r="F15" s="72">
        <f t="shared" si="0"/>
        <v>0</v>
      </c>
    </row>
    <row r="16" spans="1:6" x14ac:dyDescent="0.25">
      <c r="A16" s="70">
        <v>6</v>
      </c>
      <c r="B16" s="71" t="s">
        <v>211</v>
      </c>
      <c r="C16" s="72" t="s">
        <v>11</v>
      </c>
      <c r="D16" s="73">
        <v>50</v>
      </c>
      <c r="E16" s="72"/>
      <c r="F16" s="72">
        <f t="shared" si="0"/>
        <v>0</v>
      </c>
    </row>
    <row r="17" spans="1:8" x14ac:dyDescent="0.25">
      <c r="A17" s="70">
        <v>7</v>
      </c>
      <c r="B17" s="71" t="s">
        <v>29</v>
      </c>
      <c r="C17" s="72" t="s">
        <v>12</v>
      </c>
      <c r="D17" s="73">
        <v>7</v>
      </c>
      <c r="E17" s="72"/>
      <c r="F17" s="72">
        <f t="shared" si="0"/>
        <v>0</v>
      </c>
    </row>
    <row r="18" spans="1:8" x14ac:dyDescent="0.25">
      <c r="A18" s="70">
        <v>8</v>
      </c>
      <c r="B18" s="71" t="s">
        <v>30</v>
      </c>
      <c r="C18" s="72" t="s">
        <v>12</v>
      </c>
      <c r="D18" s="73">
        <v>21</v>
      </c>
      <c r="E18" s="72"/>
      <c r="F18" s="73">
        <f t="shared" si="0"/>
        <v>0</v>
      </c>
    </row>
    <row r="19" spans="1:8" x14ac:dyDescent="0.25">
      <c r="A19" s="70">
        <v>9</v>
      </c>
      <c r="B19" s="71" t="s">
        <v>31</v>
      </c>
      <c r="C19" s="72" t="s">
        <v>12</v>
      </c>
      <c r="D19" s="73">
        <v>15</v>
      </c>
      <c r="E19" s="72"/>
      <c r="F19" s="73">
        <f t="shared" si="0"/>
        <v>0</v>
      </c>
    </row>
    <row r="20" spans="1:8" x14ac:dyDescent="0.25">
      <c r="A20" s="70">
        <v>10</v>
      </c>
      <c r="B20" s="71" t="s">
        <v>32</v>
      </c>
      <c r="C20" s="72" t="s">
        <v>12</v>
      </c>
      <c r="D20" s="73">
        <v>1</v>
      </c>
      <c r="E20" s="72"/>
      <c r="F20" s="73">
        <f t="shared" si="0"/>
        <v>0</v>
      </c>
    </row>
    <row r="21" spans="1:8" x14ac:dyDescent="0.25">
      <c r="A21" s="70">
        <v>11</v>
      </c>
      <c r="B21" s="71" t="s">
        <v>33</v>
      </c>
      <c r="C21" s="72" t="s">
        <v>12</v>
      </c>
      <c r="D21" s="73">
        <v>2</v>
      </c>
      <c r="E21" s="72"/>
      <c r="F21" s="73">
        <f t="shared" si="0"/>
        <v>0</v>
      </c>
    </row>
    <row r="22" spans="1:8" x14ac:dyDescent="0.25">
      <c r="A22" s="70">
        <v>12</v>
      </c>
      <c r="B22" s="71" t="s">
        <v>105</v>
      </c>
      <c r="C22" s="72" t="s">
        <v>12</v>
      </c>
      <c r="D22" s="73">
        <v>6</v>
      </c>
      <c r="E22" s="72"/>
      <c r="F22" s="73">
        <f t="shared" si="0"/>
        <v>0</v>
      </c>
    </row>
    <row r="23" spans="1:8" x14ac:dyDescent="0.25">
      <c r="A23" s="70">
        <v>13</v>
      </c>
      <c r="B23" s="71" t="s">
        <v>34</v>
      </c>
      <c r="C23" s="72" t="s">
        <v>12</v>
      </c>
      <c r="D23" s="73">
        <v>8</v>
      </c>
      <c r="E23" s="72"/>
      <c r="F23" s="73">
        <f t="shared" si="0"/>
        <v>0</v>
      </c>
    </row>
    <row r="24" spans="1:8" x14ac:dyDescent="0.25">
      <c r="A24" s="70">
        <v>14</v>
      </c>
      <c r="B24" s="71" t="s">
        <v>41</v>
      </c>
      <c r="C24" s="72" t="s">
        <v>12</v>
      </c>
      <c r="D24" s="73">
        <v>4</v>
      </c>
      <c r="E24" s="72"/>
      <c r="F24" s="73">
        <f t="shared" si="0"/>
        <v>0</v>
      </c>
    </row>
    <row r="25" spans="1:8" x14ac:dyDescent="0.25">
      <c r="A25" s="70">
        <v>15</v>
      </c>
      <c r="B25" s="71" t="s">
        <v>212</v>
      </c>
      <c r="C25" s="72" t="s">
        <v>12</v>
      </c>
      <c r="D25" s="73">
        <v>2</v>
      </c>
      <c r="E25" s="72"/>
      <c r="F25" s="73">
        <f t="shared" si="0"/>
        <v>0</v>
      </c>
    </row>
    <row r="26" spans="1:8" x14ac:dyDescent="0.25">
      <c r="A26" s="70">
        <v>16</v>
      </c>
      <c r="B26" s="71" t="s">
        <v>213</v>
      </c>
      <c r="C26" s="72" t="s">
        <v>12</v>
      </c>
      <c r="D26" s="73">
        <v>1</v>
      </c>
      <c r="E26" s="72"/>
      <c r="F26" s="73">
        <f t="shared" si="0"/>
        <v>0</v>
      </c>
    </row>
    <row r="27" spans="1:8" ht="33" customHeight="1" x14ac:dyDescent="0.25">
      <c r="A27" s="70"/>
      <c r="B27" s="81" t="s">
        <v>98</v>
      </c>
      <c r="C27" s="70"/>
      <c r="D27" s="73"/>
      <c r="E27" s="72"/>
      <c r="F27" s="72"/>
    </row>
    <row r="28" spans="1:8" ht="17.25" customHeight="1" x14ac:dyDescent="0.25">
      <c r="A28" s="70"/>
      <c r="B28" s="82"/>
      <c r="C28" s="70"/>
      <c r="D28" s="73"/>
      <c r="E28" s="72"/>
      <c r="F28" s="72"/>
    </row>
    <row r="29" spans="1:8" ht="15.6" customHeight="1" x14ac:dyDescent="0.25">
      <c r="A29" s="70"/>
      <c r="B29" s="31" t="s">
        <v>268</v>
      </c>
      <c r="C29" s="70"/>
      <c r="D29" s="83"/>
      <c r="E29" s="72"/>
      <c r="F29" s="72"/>
      <c r="H29" s="84"/>
    </row>
    <row r="30" spans="1:8" x14ac:dyDescent="0.25">
      <c r="A30" s="70">
        <v>1</v>
      </c>
      <c r="B30" s="71" t="s">
        <v>127</v>
      </c>
      <c r="C30" s="72" t="s">
        <v>15</v>
      </c>
      <c r="D30" s="73">
        <v>27</v>
      </c>
      <c r="E30" s="72"/>
      <c r="F30" s="73">
        <f t="shared" si="0"/>
        <v>0</v>
      </c>
    </row>
    <row r="31" spans="1:8" x14ac:dyDescent="0.25">
      <c r="A31" s="70">
        <v>2</v>
      </c>
      <c r="B31" s="71" t="s">
        <v>128</v>
      </c>
      <c r="C31" s="72" t="s">
        <v>15</v>
      </c>
      <c r="D31" s="73">
        <v>4.5</v>
      </c>
      <c r="E31" s="72"/>
      <c r="F31" s="73">
        <f t="shared" si="0"/>
        <v>0</v>
      </c>
    </row>
    <row r="32" spans="1:8" x14ac:dyDescent="0.25">
      <c r="A32" s="70">
        <v>3</v>
      </c>
      <c r="B32" s="71" t="s">
        <v>42</v>
      </c>
      <c r="C32" s="72" t="s">
        <v>15</v>
      </c>
      <c r="D32" s="73">
        <v>22.5</v>
      </c>
      <c r="E32" s="72"/>
      <c r="F32" s="72">
        <f t="shared" si="0"/>
        <v>0</v>
      </c>
    </row>
    <row r="33" spans="1:9" x14ac:dyDescent="0.25">
      <c r="A33" s="70"/>
      <c r="B33" s="71" t="s">
        <v>35</v>
      </c>
      <c r="C33" s="72"/>
      <c r="D33" s="73"/>
      <c r="E33" s="72"/>
      <c r="F33" s="72"/>
    </row>
    <row r="34" spans="1:9" x14ac:dyDescent="0.25">
      <c r="A34" s="70">
        <v>1</v>
      </c>
      <c r="B34" s="71" t="s">
        <v>126</v>
      </c>
      <c r="C34" s="72" t="s">
        <v>15</v>
      </c>
      <c r="D34" s="73">
        <v>3</v>
      </c>
      <c r="E34" s="72"/>
      <c r="F34" s="72">
        <f t="shared" si="0"/>
        <v>0</v>
      </c>
    </row>
    <row r="35" spans="1:9" x14ac:dyDescent="0.25">
      <c r="A35" s="70">
        <v>2</v>
      </c>
      <c r="B35" s="71" t="s">
        <v>124</v>
      </c>
      <c r="C35" s="72" t="s">
        <v>15</v>
      </c>
      <c r="D35" s="73">
        <v>1</v>
      </c>
      <c r="E35" s="72"/>
      <c r="F35" s="73">
        <f t="shared" si="0"/>
        <v>0</v>
      </c>
    </row>
    <row r="36" spans="1:9" x14ac:dyDescent="0.25">
      <c r="A36" s="70">
        <v>3</v>
      </c>
      <c r="B36" s="71" t="s">
        <v>125</v>
      </c>
      <c r="C36" s="72" t="s">
        <v>15</v>
      </c>
      <c r="D36" s="73">
        <v>2</v>
      </c>
      <c r="E36" s="72"/>
      <c r="F36" s="73">
        <f t="shared" si="0"/>
        <v>0</v>
      </c>
      <c r="I36" s="85"/>
    </row>
    <row r="37" spans="1:9" x14ac:dyDescent="0.25">
      <c r="A37" s="70">
        <v>4</v>
      </c>
      <c r="B37" s="86" t="s">
        <v>36</v>
      </c>
      <c r="C37" s="72"/>
      <c r="D37" s="73"/>
      <c r="E37" s="72"/>
      <c r="F37" s="72"/>
    </row>
    <row r="38" spans="1:9" x14ac:dyDescent="0.25">
      <c r="A38" s="70">
        <v>5</v>
      </c>
      <c r="B38" s="71" t="s">
        <v>43</v>
      </c>
      <c r="C38" s="72" t="s">
        <v>11</v>
      </c>
      <c r="D38" s="73">
        <v>4.2</v>
      </c>
      <c r="E38" s="72"/>
      <c r="F38" s="73">
        <f t="shared" si="0"/>
        <v>0</v>
      </c>
    </row>
    <row r="39" spans="1:9" x14ac:dyDescent="0.25">
      <c r="A39" s="70">
        <v>6</v>
      </c>
      <c r="B39" s="71" t="s">
        <v>44</v>
      </c>
      <c r="C39" s="72" t="s">
        <v>11</v>
      </c>
      <c r="D39" s="73">
        <v>29.4</v>
      </c>
      <c r="E39" s="72"/>
      <c r="F39" s="72">
        <f t="shared" si="0"/>
        <v>0</v>
      </c>
    </row>
    <row r="40" spans="1:9" x14ac:dyDescent="0.25">
      <c r="A40" s="70"/>
      <c r="B40" s="87" t="s">
        <v>99</v>
      </c>
      <c r="C40" s="72"/>
      <c r="D40" s="73"/>
      <c r="E40" s="72"/>
      <c r="F40" s="72"/>
    </row>
    <row r="41" spans="1:9" x14ac:dyDescent="0.25">
      <c r="A41" s="70">
        <v>1</v>
      </c>
      <c r="B41" s="71" t="s">
        <v>47</v>
      </c>
      <c r="C41" s="72" t="s">
        <v>11</v>
      </c>
      <c r="D41" s="73">
        <v>22.4</v>
      </c>
      <c r="E41" s="72"/>
      <c r="F41" s="72">
        <f t="shared" si="0"/>
        <v>0</v>
      </c>
    </row>
    <row r="42" spans="1:9" x14ac:dyDescent="0.25">
      <c r="A42" s="70">
        <v>2</v>
      </c>
      <c r="B42" s="71" t="s">
        <v>46</v>
      </c>
      <c r="C42" s="72" t="s">
        <v>11</v>
      </c>
      <c r="D42" s="73">
        <v>67.2</v>
      </c>
      <c r="E42" s="72"/>
      <c r="F42" s="72">
        <f t="shared" si="0"/>
        <v>0</v>
      </c>
    </row>
    <row r="43" spans="1:9" x14ac:dyDescent="0.25">
      <c r="A43" s="70">
        <v>3</v>
      </c>
      <c r="B43" s="71" t="s">
        <v>37</v>
      </c>
      <c r="C43" s="72" t="s">
        <v>12</v>
      </c>
      <c r="D43" s="73">
        <v>2</v>
      </c>
      <c r="E43" s="72"/>
      <c r="F43" s="73">
        <f t="shared" si="0"/>
        <v>0</v>
      </c>
    </row>
    <row r="44" spans="1:9" x14ac:dyDescent="0.25">
      <c r="A44" s="70">
        <v>4</v>
      </c>
      <c r="B44" s="71" t="s">
        <v>45</v>
      </c>
      <c r="C44" s="72" t="s">
        <v>12</v>
      </c>
      <c r="D44" s="73">
        <v>9</v>
      </c>
      <c r="E44" s="72"/>
      <c r="F44" s="73">
        <f t="shared" si="0"/>
        <v>0</v>
      </c>
    </row>
    <row r="45" spans="1:9" ht="28.9" customHeight="1" x14ac:dyDescent="0.25">
      <c r="A45" s="70">
        <v>5</v>
      </c>
      <c r="B45" s="88" t="s">
        <v>38</v>
      </c>
      <c r="C45" s="72" t="s">
        <v>12</v>
      </c>
      <c r="D45" s="73">
        <v>5</v>
      </c>
      <c r="E45" s="72"/>
      <c r="F45" s="73">
        <f t="shared" si="0"/>
        <v>0</v>
      </c>
    </row>
    <row r="46" spans="1:9" x14ac:dyDescent="0.25">
      <c r="A46" s="70">
        <v>6</v>
      </c>
      <c r="B46" s="71" t="s">
        <v>39</v>
      </c>
      <c r="C46" s="72" t="s">
        <v>12</v>
      </c>
      <c r="D46" s="73">
        <v>9</v>
      </c>
      <c r="E46" s="72"/>
      <c r="F46" s="73">
        <f t="shared" si="0"/>
        <v>0</v>
      </c>
    </row>
    <row r="47" spans="1:9" x14ac:dyDescent="0.25">
      <c r="A47" s="70">
        <v>7</v>
      </c>
      <c r="B47" s="71" t="s">
        <v>40</v>
      </c>
      <c r="C47" s="72" t="s">
        <v>12</v>
      </c>
      <c r="D47" s="73">
        <v>4</v>
      </c>
      <c r="E47" s="72"/>
      <c r="F47" s="73">
        <f t="shared" si="0"/>
        <v>0</v>
      </c>
    </row>
    <row r="48" spans="1:9" x14ac:dyDescent="0.25">
      <c r="A48" s="70">
        <v>8</v>
      </c>
      <c r="B48" s="71" t="s">
        <v>102</v>
      </c>
      <c r="C48" s="72" t="s">
        <v>12</v>
      </c>
      <c r="D48" s="73">
        <v>17</v>
      </c>
      <c r="E48" s="72"/>
      <c r="F48" s="73">
        <f t="shared" si="0"/>
        <v>0</v>
      </c>
    </row>
    <row r="49" spans="1:6" x14ac:dyDescent="0.25">
      <c r="A49" s="89">
        <v>9</v>
      </c>
      <c r="B49" s="71" t="s">
        <v>103</v>
      </c>
      <c r="C49" s="90" t="s">
        <v>12</v>
      </c>
      <c r="D49" s="73">
        <v>6</v>
      </c>
      <c r="E49" s="72"/>
      <c r="F49" s="73">
        <f t="shared" si="0"/>
        <v>0</v>
      </c>
    </row>
    <row r="50" spans="1:6" x14ac:dyDescent="0.25">
      <c r="A50" s="89">
        <v>10</v>
      </c>
      <c r="B50" s="71" t="s">
        <v>104</v>
      </c>
      <c r="C50" s="90" t="s">
        <v>12</v>
      </c>
      <c r="D50" s="73">
        <v>8</v>
      </c>
      <c r="E50" s="72"/>
      <c r="F50" s="73">
        <f t="shared" si="0"/>
        <v>0</v>
      </c>
    </row>
    <row r="51" spans="1:6" x14ac:dyDescent="0.25">
      <c r="A51" s="89">
        <v>11</v>
      </c>
      <c r="B51" s="71" t="s">
        <v>214</v>
      </c>
      <c r="C51" s="90" t="s">
        <v>12</v>
      </c>
      <c r="D51" s="73">
        <v>8</v>
      </c>
      <c r="E51" s="72"/>
      <c r="F51" s="73">
        <f t="shared" si="0"/>
        <v>0</v>
      </c>
    </row>
    <row r="52" spans="1:6" x14ac:dyDescent="0.25">
      <c r="A52" s="91"/>
      <c r="B52" s="92"/>
      <c r="C52" s="93"/>
      <c r="D52" s="119" t="s">
        <v>116</v>
      </c>
      <c r="E52" s="120"/>
      <c r="F52" s="31">
        <f>SUM(F11:F51)</f>
        <v>0</v>
      </c>
    </row>
    <row r="54" spans="1:6" x14ac:dyDescent="0.25">
      <c r="F54" s="94"/>
    </row>
  </sheetData>
  <mergeCells count="4">
    <mergeCell ref="D52:E52"/>
    <mergeCell ref="A2:F2"/>
    <mergeCell ref="A3:F3"/>
    <mergeCell ref="A4:F4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4" zoomScale="76" zoomScaleNormal="90" zoomScaleSheetLayoutView="76" workbookViewId="0">
      <selection activeCell="A5" sqref="A5:D49"/>
    </sheetView>
  </sheetViews>
  <sheetFormatPr defaultColWidth="8.85546875" defaultRowHeight="15.75" x14ac:dyDescent="0.25"/>
  <cols>
    <col min="1" max="1" width="5.7109375" style="22" customWidth="1"/>
    <col min="2" max="2" width="49.85546875" style="22" customWidth="1"/>
    <col min="3" max="3" width="9.42578125" style="22" customWidth="1"/>
    <col min="4" max="4" width="12.140625" style="22" customWidth="1"/>
    <col min="5" max="5" width="14.5703125" style="13" customWidth="1"/>
    <col min="6" max="6" width="15.42578125" style="13" customWidth="1"/>
    <col min="7" max="16384" width="8.85546875" style="22"/>
  </cols>
  <sheetData>
    <row r="1" spans="1:6" ht="22.5" customHeight="1" x14ac:dyDescent="0.25">
      <c r="A1" s="115" t="s">
        <v>284</v>
      </c>
      <c r="B1" s="115"/>
      <c r="C1" s="115"/>
      <c r="D1" s="115"/>
      <c r="E1" s="115"/>
      <c r="F1" s="115"/>
    </row>
    <row r="2" spans="1:6" ht="32.25" customHeight="1" x14ac:dyDescent="0.25">
      <c r="A2" s="116" t="s">
        <v>290</v>
      </c>
      <c r="B2" s="116"/>
      <c r="C2" s="116"/>
      <c r="D2" s="116"/>
      <c r="E2" s="116"/>
      <c r="F2" s="116"/>
    </row>
    <row r="3" spans="1:6" x14ac:dyDescent="0.25">
      <c r="A3" s="118" t="s">
        <v>270</v>
      </c>
      <c r="B3" s="118"/>
      <c r="C3" s="118"/>
      <c r="D3" s="118"/>
      <c r="E3" s="118"/>
      <c r="F3" s="118"/>
    </row>
    <row r="4" spans="1:6" x14ac:dyDescent="0.25">
      <c r="A4" s="14"/>
      <c r="B4" s="15"/>
      <c r="C4" s="13"/>
      <c r="D4" s="13"/>
    </row>
    <row r="5" spans="1:6" x14ac:dyDescent="0.25">
      <c r="A5" s="16" t="s">
        <v>280</v>
      </c>
      <c r="B5" s="11" t="s">
        <v>281</v>
      </c>
      <c r="C5" s="17" t="s">
        <v>282</v>
      </c>
      <c r="D5" s="11" t="s">
        <v>283</v>
      </c>
      <c r="E5" s="18" t="s">
        <v>113</v>
      </c>
      <c r="F5" s="18" t="s">
        <v>114</v>
      </c>
    </row>
    <row r="6" spans="1:6" x14ac:dyDescent="0.25">
      <c r="A6" s="16"/>
      <c r="B6" s="31" t="s">
        <v>139</v>
      </c>
      <c r="C6" s="17"/>
      <c r="D6" s="11"/>
      <c r="E6" s="11">
        <v>5</v>
      </c>
      <c r="F6" s="11">
        <v>6</v>
      </c>
    </row>
    <row r="7" spans="1:6" ht="32.25" customHeight="1" x14ac:dyDescent="0.25">
      <c r="A7" s="11"/>
      <c r="B7" s="32" t="s">
        <v>215</v>
      </c>
      <c r="C7" s="11"/>
      <c r="D7" s="21"/>
      <c r="E7" s="11"/>
      <c r="F7" s="11"/>
    </row>
    <row r="8" spans="1:6" x14ac:dyDescent="0.25">
      <c r="A8" s="11">
        <v>1</v>
      </c>
      <c r="B8" s="33" t="s">
        <v>14</v>
      </c>
      <c r="C8" s="11" t="s">
        <v>15</v>
      </c>
      <c r="D8" s="21">
        <v>35</v>
      </c>
      <c r="E8" s="21"/>
      <c r="F8" s="11">
        <f>D8*E8</f>
        <v>0</v>
      </c>
    </row>
    <row r="9" spans="1:6" x14ac:dyDescent="0.25">
      <c r="A9" s="11">
        <v>2</v>
      </c>
      <c r="B9" s="33" t="s">
        <v>136</v>
      </c>
      <c r="C9" s="11" t="s">
        <v>15</v>
      </c>
      <c r="D9" s="21">
        <v>38.5</v>
      </c>
      <c r="E9" s="21"/>
      <c r="F9" s="21">
        <f t="shared" ref="F9:F39" si="0">D9*E9</f>
        <v>0</v>
      </c>
    </row>
    <row r="10" spans="1:6" x14ac:dyDescent="0.25">
      <c r="A10" s="11">
        <v>3</v>
      </c>
      <c r="B10" s="33" t="s">
        <v>122</v>
      </c>
      <c r="C10" s="11" t="s">
        <v>15</v>
      </c>
      <c r="D10" s="21">
        <v>4.9000000000000004</v>
      </c>
      <c r="E10" s="21"/>
      <c r="F10" s="11">
        <f t="shared" si="0"/>
        <v>0</v>
      </c>
    </row>
    <row r="11" spans="1:6" x14ac:dyDescent="0.25">
      <c r="A11" s="11">
        <v>4</v>
      </c>
      <c r="B11" s="33" t="s">
        <v>140</v>
      </c>
      <c r="C11" s="11" t="s">
        <v>7</v>
      </c>
      <c r="D11" s="21">
        <v>106.4</v>
      </c>
      <c r="E11" s="21"/>
      <c r="F11" s="11">
        <f t="shared" si="0"/>
        <v>0</v>
      </c>
    </row>
    <row r="12" spans="1:6" x14ac:dyDescent="0.25">
      <c r="A12" s="11">
        <v>5</v>
      </c>
      <c r="B12" s="33" t="s">
        <v>137</v>
      </c>
      <c r="C12" s="11" t="s">
        <v>7</v>
      </c>
      <c r="D12" s="21">
        <v>11.9</v>
      </c>
      <c r="E12" s="21"/>
      <c r="F12" s="11">
        <f t="shared" si="0"/>
        <v>0</v>
      </c>
    </row>
    <row r="13" spans="1:6" x14ac:dyDescent="0.25">
      <c r="A13" s="11">
        <v>6</v>
      </c>
      <c r="B13" s="33" t="s">
        <v>138</v>
      </c>
      <c r="C13" s="11" t="s">
        <v>10</v>
      </c>
      <c r="D13" s="21">
        <v>1870</v>
      </c>
      <c r="E13" s="21"/>
      <c r="F13" s="21">
        <f t="shared" si="0"/>
        <v>0</v>
      </c>
    </row>
    <row r="14" spans="1:6" x14ac:dyDescent="0.25">
      <c r="A14" s="11">
        <v>7</v>
      </c>
      <c r="B14" s="33" t="s">
        <v>16</v>
      </c>
      <c r="C14" s="11" t="s">
        <v>15</v>
      </c>
      <c r="D14" s="21">
        <v>2.4</v>
      </c>
      <c r="E14" s="21"/>
      <c r="F14" s="21">
        <f t="shared" si="0"/>
        <v>0</v>
      </c>
    </row>
    <row r="15" spans="1:6" x14ac:dyDescent="0.25">
      <c r="A15" s="11">
        <v>8</v>
      </c>
      <c r="B15" s="33" t="s">
        <v>17</v>
      </c>
      <c r="C15" s="11" t="s">
        <v>15</v>
      </c>
      <c r="D15" s="21">
        <v>4.9000000000000004</v>
      </c>
      <c r="E15" s="21"/>
      <c r="F15" s="21">
        <f t="shared" si="0"/>
        <v>0</v>
      </c>
    </row>
    <row r="16" spans="1:6" x14ac:dyDescent="0.25">
      <c r="A16" s="11">
        <v>9</v>
      </c>
      <c r="B16" s="33" t="s">
        <v>141</v>
      </c>
      <c r="C16" s="11" t="s">
        <v>15</v>
      </c>
      <c r="D16" s="21">
        <v>11.9</v>
      </c>
      <c r="E16" s="21"/>
      <c r="F16" s="21">
        <f t="shared" si="0"/>
        <v>0</v>
      </c>
    </row>
    <row r="17" spans="1:6" x14ac:dyDescent="0.25">
      <c r="A17" s="11">
        <v>10</v>
      </c>
      <c r="B17" s="33" t="s">
        <v>142</v>
      </c>
      <c r="C17" s="11" t="s">
        <v>15</v>
      </c>
      <c r="D17" s="21">
        <v>3.5</v>
      </c>
      <c r="E17" s="21"/>
      <c r="F17" s="21">
        <f t="shared" si="0"/>
        <v>0</v>
      </c>
    </row>
    <row r="18" spans="1:6" ht="15" customHeight="1" x14ac:dyDescent="0.25">
      <c r="A18" s="11">
        <v>11</v>
      </c>
      <c r="B18" s="33" t="s">
        <v>149</v>
      </c>
      <c r="C18" s="11" t="s">
        <v>15</v>
      </c>
      <c r="D18" s="21">
        <v>2.2000000000000002</v>
      </c>
      <c r="E18" s="21"/>
      <c r="F18" s="21">
        <f t="shared" si="0"/>
        <v>0</v>
      </c>
    </row>
    <row r="19" spans="1:6" hidden="1" x14ac:dyDescent="0.25">
      <c r="A19" s="11"/>
      <c r="B19" s="33"/>
      <c r="C19" s="11"/>
      <c r="D19" s="21"/>
      <c r="E19" s="21"/>
      <c r="F19" s="11">
        <f t="shared" si="0"/>
        <v>0</v>
      </c>
    </row>
    <row r="20" spans="1:6" ht="63.75" customHeight="1" x14ac:dyDescent="0.25">
      <c r="A20" s="11"/>
      <c r="B20" s="34" t="s">
        <v>216</v>
      </c>
      <c r="C20" s="11"/>
      <c r="D20" s="21"/>
      <c r="E20" s="21"/>
      <c r="F20" s="11"/>
    </row>
    <row r="21" spans="1:6" ht="19.5" customHeight="1" x14ac:dyDescent="0.25">
      <c r="A21" s="11"/>
      <c r="B21" s="31" t="s">
        <v>217</v>
      </c>
      <c r="C21" s="11"/>
      <c r="D21" s="21"/>
      <c r="E21" s="21"/>
      <c r="F21" s="11"/>
    </row>
    <row r="22" spans="1:6" x14ac:dyDescent="0.25">
      <c r="A22" s="11">
        <v>1</v>
      </c>
      <c r="B22" s="33" t="s">
        <v>130</v>
      </c>
      <c r="C22" s="11" t="s">
        <v>7</v>
      </c>
      <c r="D22" s="21">
        <v>151.19999999999999</v>
      </c>
      <c r="E22" s="21"/>
      <c r="F22" s="11">
        <f t="shared" si="0"/>
        <v>0</v>
      </c>
    </row>
    <row r="23" spans="1:6" x14ac:dyDescent="0.25">
      <c r="A23" s="11">
        <v>2</v>
      </c>
      <c r="B23" s="33" t="s">
        <v>131</v>
      </c>
      <c r="C23" s="11" t="s">
        <v>7</v>
      </c>
      <c r="D23" s="21">
        <v>143.5</v>
      </c>
      <c r="E23" s="21"/>
      <c r="F23" s="11">
        <f t="shared" si="0"/>
        <v>0</v>
      </c>
    </row>
    <row r="24" spans="1:6" x14ac:dyDescent="0.25">
      <c r="A24" s="11">
        <v>3</v>
      </c>
      <c r="B24" s="33" t="s">
        <v>132</v>
      </c>
      <c r="C24" s="11" t="s">
        <v>7</v>
      </c>
      <c r="D24" s="21">
        <v>10.5</v>
      </c>
      <c r="E24" s="21"/>
      <c r="F24" s="21">
        <f t="shared" si="0"/>
        <v>0</v>
      </c>
    </row>
    <row r="25" spans="1:6" x14ac:dyDescent="0.25">
      <c r="A25" s="11">
        <v>4</v>
      </c>
      <c r="B25" s="33" t="s">
        <v>133</v>
      </c>
      <c r="C25" s="11" t="s">
        <v>7</v>
      </c>
      <c r="D25" s="21">
        <v>31.5</v>
      </c>
      <c r="E25" s="21"/>
      <c r="F25" s="11">
        <f t="shared" si="0"/>
        <v>0</v>
      </c>
    </row>
    <row r="26" spans="1:6" x14ac:dyDescent="0.25">
      <c r="A26" s="11">
        <v>5</v>
      </c>
      <c r="B26" s="33" t="s">
        <v>135</v>
      </c>
      <c r="C26" s="11" t="s">
        <v>15</v>
      </c>
      <c r="D26" s="21">
        <v>53.9</v>
      </c>
      <c r="E26" s="21"/>
      <c r="F26" s="21">
        <f t="shared" si="0"/>
        <v>0</v>
      </c>
    </row>
    <row r="27" spans="1:6" x14ac:dyDescent="0.25">
      <c r="A27" s="11">
        <v>6</v>
      </c>
      <c r="B27" s="33" t="s">
        <v>134</v>
      </c>
      <c r="C27" s="11" t="s">
        <v>15</v>
      </c>
      <c r="D27" s="21">
        <v>42</v>
      </c>
      <c r="E27" s="21"/>
      <c r="F27" s="21">
        <f t="shared" si="0"/>
        <v>0</v>
      </c>
    </row>
    <row r="28" spans="1:6" x14ac:dyDescent="0.25">
      <c r="A28" s="11">
        <v>7</v>
      </c>
      <c r="B28" s="33" t="s">
        <v>18</v>
      </c>
      <c r="C28" s="11" t="s">
        <v>10</v>
      </c>
      <c r="D28" s="21">
        <v>4277</v>
      </c>
      <c r="E28" s="21"/>
      <c r="F28" s="11">
        <f t="shared" si="0"/>
        <v>0</v>
      </c>
    </row>
    <row r="29" spans="1:6" ht="0.75" customHeight="1" x14ac:dyDescent="0.25">
      <c r="A29" s="11"/>
      <c r="B29" s="33"/>
      <c r="C29" s="11"/>
      <c r="D29" s="21"/>
      <c r="E29" s="21"/>
      <c r="F29" s="11">
        <f t="shared" si="0"/>
        <v>0</v>
      </c>
    </row>
    <row r="30" spans="1:6" ht="51" customHeight="1" x14ac:dyDescent="0.25">
      <c r="A30" s="11"/>
      <c r="B30" s="35" t="s">
        <v>218</v>
      </c>
      <c r="C30" s="11"/>
      <c r="D30" s="21"/>
      <c r="E30" s="21"/>
      <c r="F30" s="11"/>
    </row>
    <row r="31" spans="1:6" ht="31.5" x14ac:dyDescent="0.25">
      <c r="A31" s="16">
        <v>1</v>
      </c>
      <c r="B31" s="36" t="s">
        <v>96</v>
      </c>
      <c r="C31" s="16" t="s">
        <v>15</v>
      </c>
      <c r="D31" s="27">
        <v>13.9</v>
      </c>
      <c r="E31" s="21"/>
      <c r="F31" s="11">
        <f t="shared" si="0"/>
        <v>0</v>
      </c>
    </row>
    <row r="32" spans="1:6" x14ac:dyDescent="0.25">
      <c r="A32" s="11">
        <v>2</v>
      </c>
      <c r="B32" s="33" t="s">
        <v>136</v>
      </c>
      <c r="C32" s="11" t="s">
        <v>15</v>
      </c>
      <c r="D32" s="21">
        <v>9.8000000000000007</v>
      </c>
      <c r="E32" s="21"/>
      <c r="F32" s="11">
        <f t="shared" si="0"/>
        <v>0</v>
      </c>
    </row>
    <row r="33" spans="1:6" x14ac:dyDescent="0.25">
      <c r="A33" s="11">
        <v>3</v>
      </c>
      <c r="B33" s="33" t="s">
        <v>123</v>
      </c>
      <c r="C33" s="11" t="s">
        <v>15</v>
      </c>
      <c r="D33" s="21">
        <v>3.5</v>
      </c>
      <c r="E33" s="21"/>
      <c r="F33" s="21">
        <f t="shared" si="0"/>
        <v>0</v>
      </c>
    </row>
    <row r="34" spans="1:6" x14ac:dyDescent="0.25">
      <c r="A34" s="11">
        <v>4</v>
      </c>
      <c r="B34" s="33" t="s">
        <v>219</v>
      </c>
      <c r="C34" s="11" t="s">
        <v>7</v>
      </c>
      <c r="D34" s="21">
        <v>52.4</v>
      </c>
      <c r="E34" s="21"/>
      <c r="F34" s="11">
        <f t="shared" si="0"/>
        <v>0</v>
      </c>
    </row>
    <row r="35" spans="1:6" x14ac:dyDescent="0.25">
      <c r="A35" s="11">
        <v>5</v>
      </c>
      <c r="B35" s="20" t="s">
        <v>16</v>
      </c>
      <c r="C35" s="11" t="s">
        <v>15</v>
      </c>
      <c r="D35" s="21">
        <v>3.5</v>
      </c>
      <c r="E35" s="21"/>
      <c r="F35" s="21">
        <f t="shared" si="0"/>
        <v>0</v>
      </c>
    </row>
    <row r="36" spans="1:6" x14ac:dyDescent="0.25">
      <c r="A36" s="11">
        <v>6</v>
      </c>
      <c r="B36" s="20" t="s">
        <v>220</v>
      </c>
      <c r="C36" s="11" t="s">
        <v>15</v>
      </c>
      <c r="D36" s="21">
        <v>9.8000000000000007</v>
      </c>
      <c r="E36" s="21"/>
      <c r="F36" s="21">
        <f t="shared" si="0"/>
        <v>0</v>
      </c>
    </row>
    <row r="37" spans="1:6" ht="29.25" customHeight="1" x14ac:dyDescent="0.25">
      <c r="A37" s="11">
        <v>7</v>
      </c>
      <c r="B37" s="20" t="s">
        <v>205</v>
      </c>
      <c r="C37" s="11" t="s">
        <v>15</v>
      </c>
      <c r="D37" s="21">
        <v>12.8</v>
      </c>
      <c r="E37" s="21"/>
      <c r="F37" s="21">
        <f t="shared" si="0"/>
        <v>0</v>
      </c>
    </row>
    <row r="38" spans="1:6" x14ac:dyDescent="0.25">
      <c r="A38" s="11">
        <v>8</v>
      </c>
      <c r="B38" s="20" t="s">
        <v>18</v>
      </c>
      <c r="C38" s="11" t="s">
        <v>10</v>
      </c>
      <c r="D38" s="21">
        <v>1270</v>
      </c>
      <c r="E38" s="21"/>
      <c r="F38" s="21">
        <f t="shared" si="0"/>
        <v>0</v>
      </c>
    </row>
    <row r="39" spans="1:6" ht="21" customHeight="1" x14ac:dyDescent="0.25">
      <c r="A39" s="11">
        <v>9</v>
      </c>
      <c r="B39" s="20" t="s">
        <v>271</v>
      </c>
      <c r="C39" s="11" t="s">
        <v>7</v>
      </c>
      <c r="D39" s="21">
        <v>62.4</v>
      </c>
      <c r="E39" s="21"/>
      <c r="F39" s="21">
        <f t="shared" si="0"/>
        <v>0</v>
      </c>
    </row>
    <row r="40" spans="1:6" ht="51.6" customHeight="1" x14ac:dyDescent="0.25">
      <c r="A40" s="16"/>
      <c r="B40" s="35" t="s">
        <v>221</v>
      </c>
      <c r="C40" s="11"/>
      <c r="D40" s="21"/>
      <c r="E40" s="21"/>
      <c r="F40" s="21"/>
    </row>
    <row r="41" spans="1:6" s="38" customFormat="1" ht="16.149999999999999" customHeight="1" x14ac:dyDescent="0.25">
      <c r="A41" s="37">
        <v>1</v>
      </c>
      <c r="B41" s="38" t="s">
        <v>195</v>
      </c>
      <c r="C41" s="39" t="s">
        <v>15</v>
      </c>
      <c r="D41" s="40">
        <v>3.6</v>
      </c>
      <c r="E41" s="40"/>
      <c r="F41" s="40">
        <f>E41*D41</f>
        <v>0</v>
      </c>
    </row>
    <row r="42" spans="1:6" s="38" customFormat="1" ht="16.149999999999999" customHeight="1" x14ac:dyDescent="0.25">
      <c r="A42" s="37">
        <v>2</v>
      </c>
      <c r="B42" s="33" t="s">
        <v>16</v>
      </c>
      <c r="C42" s="39" t="s">
        <v>15</v>
      </c>
      <c r="D42" s="40">
        <v>1</v>
      </c>
      <c r="E42" s="40"/>
      <c r="F42" s="40">
        <f t="shared" ref="F42:F49" si="1">D42*E42</f>
        <v>0</v>
      </c>
    </row>
    <row r="43" spans="1:6" s="38" customFormat="1" ht="16.149999999999999" customHeight="1" x14ac:dyDescent="0.25">
      <c r="A43" s="37">
        <v>3</v>
      </c>
      <c r="B43" s="33" t="s">
        <v>17</v>
      </c>
      <c r="C43" s="39" t="s">
        <v>15</v>
      </c>
      <c r="D43" s="40">
        <v>2.6</v>
      </c>
      <c r="E43" s="40"/>
      <c r="F43" s="40">
        <f t="shared" si="1"/>
        <v>0</v>
      </c>
    </row>
    <row r="44" spans="1:6" s="38" customFormat="1" ht="16.149999999999999" customHeight="1" x14ac:dyDescent="0.25">
      <c r="A44" s="37">
        <v>4</v>
      </c>
      <c r="B44" s="41" t="s">
        <v>193</v>
      </c>
      <c r="C44" s="39" t="s">
        <v>15</v>
      </c>
      <c r="D44" s="40">
        <v>7.06</v>
      </c>
      <c r="E44" s="40"/>
      <c r="F44" s="40">
        <f t="shared" si="1"/>
        <v>0</v>
      </c>
    </row>
    <row r="45" spans="1:6" s="38" customFormat="1" ht="16.149999999999999" customHeight="1" x14ac:dyDescent="0.25">
      <c r="A45" s="37">
        <v>5</v>
      </c>
      <c r="B45" s="33" t="s">
        <v>133</v>
      </c>
      <c r="C45" s="39" t="s">
        <v>7</v>
      </c>
      <c r="D45" s="40">
        <v>15.73</v>
      </c>
      <c r="E45" s="40"/>
      <c r="F45" s="40">
        <f t="shared" si="1"/>
        <v>0</v>
      </c>
    </row>
    <row r="46" spans="1:6" s="38" customFormat="1" ht="16.149999999999999" customHeight="1" x14ac:dyDescent="0.25">
      <c r="A46" s="37">
        <v>6</v>
      </c>
      <c r="B46" s="33" t="s">
        <v>194</v>
      </c>
      <c r="C46" s="39" t="s">
        <v>15</v>
      </c>
      <c r="D46" s="40">
        <v>4.72</v>
      </c>
      <c r="E46" s="21"/>
      <c r="F46" s="40">
        <f t="shared" si="1"/>
        <v>0</v>
      </c>
    </row>
    <row r="47" spans="1:6" s="38" customFormat="1" ht="16.149999999999999" customHeight="1" x14ac:dyDescent="0.25">
      <c r="A47" s="37">
        <v>7</v>
      </c>
      <c r="B47" s="33" t="s">
        <v>196</v>
      </c>
      <c r="C47" s="39" t="s">
        <v>7</v>
      </c>
      <c r="D47" s="40">
        <v>9.36</v>
      </c>
      <c r="E47" s="40"/>
      <c r="F47" s="40">
        <f t="shared" si="1"/>
        <v>0</v>
      </c>
    </row>
    <row r="48" spans="1:6" s="38" customFormat="1" ht="16.149999999999999" customHeight="1" x14ac:dyDescent="0.25">
      <c r="A48" s="37">
        <v>8</v>
      </c>
      <c r="B48" s="33" t="s">
        <v>197</v>
      </c>
      <c r="C48" s="39" t="s">
        <v>15</v>
      </c>
      <c r="D48" s="40">
        <v>2.34</v>
      </c>
      <c r="E48" s="40"/>
      <c r="F48" s="40">
        <f t="shared" si="1"/>
        <v>0</v>
      </c>
    </row>
    <row r="49" spans="1:6" s="38" customFormat="1" ht="16.149999999999999" customHeight="1" x14ac:dyDescent="0.25">
      <c r="A49" s="37">
        <v>9</v>
      </c>
      <c r="B49" s="33" t="s">
        <v>18</v>
      </c>
      <c r="C49" s="39" t="s">
        <v>10</v>
      </c>
      <c r="D49" s="40">
        <v>210.6</v>
      </c>
      <c r="E49" s="40"/>
      <c r="F49" s="40">
        <f t="shared" si="1"/>
        <v>0</v>
      </c>
    </row>
    <row r="50" spans="1:6" x14ac:dyDescent="0.25">
      <c r="D50" s="124" t="s">
        <v>117</v>
      </c>
      <c r="E50" s="125"/>
      <c r="F50" s="42">
        <f>SUM(F8:F49)</f>
        <v>0</v>
      </c>
    </row>
    <row r="51" spans="1:6" x14ac:dyDescent="0.25">
      <c r="A51" s="123"/>
      <c r="B51" s="123"/>
      <c r="C51" s="123"/>
      <c r="D51" s="123"/>
    </row>
  </sheetData>
  <mergeCells count="5">
    <mergeCell ref="A51:D51"/>
    <mergeCell ref="D50:E50"/>
    <mergeCell ref="A1:F1"/>
    <mergeCell ref="A2:F2"/>
    <mergeCell ref="A3:F3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7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zoomScale="76" zoomScaleSheetLayoutView="76" workbookViewId="0">
      <selection activeCell="A6" sqref="A6:D83"/>
    </sheetView>
  </sheetViews>
  <sheetFormatPr defaultColWidth="9.140625" defaultRowHeight="15.75" x14ac:dyDescent="0.25"/>
  <cols>
    <col min="1" max="1" width="6" style="14" customWidth="1"/>
    <col min="2" max="2" width="52.42578125" style="15" customWidth="1"/>
    <col min="3" max="3" width="9" style="14" customWidth="1"/>
    <col min="4" max="4" width="11" style="14" customWidth="1"/>
    <col min="5" max="5" width="14.5703125" style="13" customWidth="1"/>
    <col min="6" max="6" width="17.5703125" style="13" customWidth="1"/>
    <col min="7" max="7" width="16.5703125" style="22" bestFit="1" customWidth="1"/>
    <col min="8" max="8" width="9.140625" style="22"/>
    <col min="9" max="9" width="10.7109375" style="22" bestFit="1" customWidth="1"/>
    <col min="10" max="16384" width="9.140625" style="22"/>
  </cols>
  <sheetData>
    <row r="1" spans="1:6" ht="22.5" customHeight="1" x14ac:dyDescent="0.25">
      <c r="A1" s="115" t="s">
        <v>0</v>
      </c>
      <c r="B1" s="115"/>
      <c r="C1" s="115"/>
      <c r="D1" s="115"/>
      <c r="E1" s="115"/>
      <c r="F1" s="115"/>
    </row>
    <row r="2" spans="1:6" ht="12.75" customHeight="1" x14ac:dyDescent="0.25">
      <c r="A2" s="115" t="s">
        <v>72</v>
      </c>
      <c r="B2" s="115"/>
      <c r="C2" s="115"/>
      <c r="D2" s="115"/>
      <c r="E2" s="115"/>
      <c r="F2" s="115"/>
    </row>
    <row r="3" spans="1:6" ht="32.25" customHeight="1" x14ac:dyDescent="0.25">
      <c r="A3" s="116" t="s">
        <v>290</v>
      </c>
      <c r="B3" s="116"/>
      <c r="C3" s="116"/>
      <c r="D3" s="116"/>
      <c r="E3" s="116"/>
      <c r="F3" s="116"/>
    </row>
    <row r="4" spans="1:6" x14ac:dyDescent="0.25">
      <c r="C4" s="13"/>
      <c r="D4" s="13"/>
    </row>
    <row r="5" spans="1:6" x14ac:dyDescent="0.25">
      <c r="C5" s="13"/>
      <c r="D5" s="13"/>
    </row>
    <row r="6" spans="1:6" x14ac:dyDescent="0.25">
      <c r="A6" s="63" t="s">
        <v>280</v>
      </c>
      <c r="B6" s="63" t="s">
        <v>281</v>
      </c>
      <c r="C6" s="63" t="s">
        <v>282</v>
      </c>
      <c r="D6" s="63" t="s">
        <v>283</v>
      </c>
      <c r="E6" s="64" t="s">
        <v>113</v>
      </c>
      <c r="F6" s="64" t="s">
        <v>114</v>
      </c>
    </row>
    <row r="7" spans="1:6" x14ac:dyDescent="0.25">
      <c r="A7" s="16"/>
      <c r="B7" s="11" t="s">
        <v>2</v>
      </c>
      <c r="C7" s="11" t="s">
        <v>3</v>
      </c>
      <c r="D7" s="11" t="s">
        <v>4</v>
      </c>
      <c r="E7" s="11">
        <v>5</v>
      </c>
      <c r="F7" s="11">
        <v>6</v>
      </c>
    </row>
    <row r="8" spans="1:6" x14ac:dyDescent="0.25">
      <c r="A8" s="16"/>
      <c r="B8" s="19" t="s">
        <v>19</v>
      </c>
      <c r="C8" s="11"/>
      <c r="D8" s="11"/>
      <c r="E8" s="11"/>
      <c r="F8" s="11"/>
    </row>
    <row r="9" spans="1:6" ht="21.75" customHeight="1" x14ac:dyDescent="0.25">
      <c r="A9" s="16"/>
      <c r="B9" s="44" t="s">
        <v>77</v>
      </c>
      <c r="C9" s="11"/>
      <c r="D9" s="11"/>
      <c r="E9" s="11"/>
      <c r="F9" s="11"/>
    </row>
    <row r="10" spans="1:6" x14ac:dyDescent="0.25">
      <c r="A10" s="16">
        <v>1</v>
      </c>
      <c r="B10" s="33" t="s">
        <v>5</v>
      </c>
      <c r="C10" s="11" t="s">
        <v>6</v>
      </c>
      <c r="D10" s="21">
        <v>30.3</v>
      </c>
      <c r="E10" s="21"/>
      <c r="F10" s="11">
        <f>D10*E10</f>
        <v>0</v>
      </c>
    </row>
    <row r="11" spans="1:6" x14ac:dyDescent="0.25">
      <c r="A11" s="16">
        <v>2</v>
      </c>
      <c r="B11" s="33" t="s">
        <v>22</v>
      </c>
      <c r="C11" s="11" t="s">
        <v>7</v>
      </c>
      <c r="D11" s="21">
        <v>212.85</v>
      </c>
      <c r="E11" s="21"/>
      <c r="F11" s="11">
        <f t="shared" ref="F11:F76" si="0">D11*E11</f>
        <v>0</v>
      </c>
    </row>
    <row r="12" spans="1:6" x14ac:dyDescent="0.25">
      <c r="A12" s="16">
        <v>3</v>
      </c>
      <c r="B12" s="33" t="s">
        <v>78</v>
      </c>
      <c r="C12" s="11" t="s">
        <v>7</v>
      </c>
      <c r="D12" s="21">
        <v>350</v>
      </c>
      <c r="E12" s="21"/>
      <c r="F12" s="21">
        <f t="shared" si="0"/>
        <v>0</v>
      </c>
    </row>
    <row r="13" spans="1:6" x14ac:dyDescent="0.25">
      <c r="A13" s="16">
        <v>4</v>
      </c>
      <c r="B13" s="33" t="s">
        <v>79</v>
      </c>
      <c r="C13" s="11" t="s">
        <v>7</v>
      </c>
      <c r="D13" s="21">
        <v>220</v>
      </c>
      <c r="E13" s="21"/>
      <c r="F13" s="21">
        <f t="shared" si="0"/>
        <v>0</v>
      </c>
    </row>
    <row r="14" spans="1:6" x14ac:dyDescent="0.25">
      <c r="A14" s="16">
        <v>5</v>
      </c>
      <c r="B14" s="33" t="s">
        <v>23</v>
      </c>
      <c r="C14" s="11" t="s">
        <v>7</v>
      </c>
      <c r="D14" s="21">
        <v>48.53</v>
      </c>
      <c r="E14" s="21"/>
      <c r="F14" s="11">
        <f t="shared" si="0"/>
        <v>0</v>
      </c>
    </row>
    <row r="15" spans="1:6" x14ac:dyDescent="0.25">
      <c r="A15" s="16">
        <v>6</v>
      </c>
      <c r="B15" s="33" t="s">
        <v>13</v>
      </c>
      <c r="C15" s="11" t="s">
        <v>12</v>
      </c>
      <c r="D15" s="21">
        <v>14</v>
      </c>
      <c r="E15" s="21"/>
      <c r="F15" s="21">
        <f t="shared" si="0"/>
        <v>0</v>
      </c>
    </row>
    <row r="16" spans="1:6" x14ac:dyDescent="0.25">
      <c r="A16" s="16">
        <v>7</v>
      </c>
      <c r="B16" s="33" t="s">
        <v>24</v>
      </c>
      <c r="C16" s="11" t="s">
        <v>12</v>
      </c>
      <c r="D16" s="21">
        <v>13</v>
      </c>
      <c r="E16" s="21"/>
      <c r="F16" s="21">
        <f t="shared" si="0"/>
        <v>0</v>
      </c>
    </row>
    <row r="17" spans="1:6" x14ac:dyDescent="0.25">
      <c r="A17" s="16">
        <v>8</v>
      </c>
      <c r="B17" s="33" t="s">
        <v>20</v>
      </c>
      <c r="C17" s="11" t="s">
        <v>15</v>
      </c>
      <c r="D17" s="21">
        <v>2.38</v>
      </c>
      <c r="E17" s="21"/>
      <c r="F17" s="11">
        <f t="shared" si="0"/>
        <v>0</v>
      </c>
    </row>
    <row r="18" spans="1:6" x14ac:dyDescent="0.25">
      <c r="A18" s="16">
        <v>9</v>
      </c>
      <c r="B18" s="25" t="s">
        <v>21</v>
      </c>
      <c r="C18" s="11" t="s">
        <v>7</v>
      </c>
      <c r="D18" s="21">
        <v>71.88</v>
      </c>
      <c r="E18" s="21"/>
      <c r="F18" s="21">
        <f t="shared" si="0"/>
        <v>0</v>
      </c>
    </row>
    <row r="19" spans="1:6" x14ac:dyDescent="0.25">
      <c r="A19" s="65">
        <v>10</v>
      </c>
      <c r="B19" s="66" t="s">
        <v>278</v>
      </c>
      <c r="C19" s="67" t="s">
        <v>6</v>
      </c>
      <c r="D19" s="68">
        <v>46.2</v>
      </c>
      <c r="E19" s="68"/>
      <c r="F19" s="67">
        <f t="shared" si="0"/>
        <v>0</v>
      </c>
    </row>
    <row r="20" spans="1:6" ht="34.5" customHeight="1" x14ac:dyDescent="0.25">
      <c r="A20" s="16"/>
      <c r="B20" s="51" t="s">
        <v>120</v>
      </c>
      <c r="C20" s="11"/>
      <c r="D20" s="21"/>
      <c r="E20" s="21"/>
      <c r="F20" s="11"/>
    </row>
    <row r="21" spans="1:6" x14ac:dyDescent="0.25">
      <c r="A21" s="16">
        <v>1</v>
      </c>
      <c r="B21" s="52" t="s">
        <v>8</v>
      </c>
      <c r="C21" s="11" t="s">
        <v>6</v>
      </c>
      <c r="D21" s="21">
        <v>34.89</v>
      </c>
      <c r="E21" s="21"/>
      <c r="F21" s="11">
        <f t="shared" si="0"/>
        <v>0</v>
      </c>
    </row>
    <row r="22" spans="1:6" ht="23.25" hidden="1" customHeight="1" x14ac:dyDescent="0.25">
      <c r="A22" s="16"/>
      <c r="B22" s="53"/>
      <c r="C22" s="11"/>
      <c r="D22" s="21"/>
      <c r="E22" s="21"/>
      <c r="F22" s="11"/>
    </row>
    <row r="23" spans="1:6" ht="51.75" customHeight="1" x14ac:dyDescent="0.25">
      <c r="A23" s="16">
        <v>2</v>
      </c>
      <c r="B23" s="54" t="s">
        <v>222</v>
      </c>
      <c r="C23" s="11" t="s">
        <v>7</v>
      </c>
      <c r="D23" s="21">
        <v>301.86</v>
      </c>
      <c r="E23" s="21"/>
      <c r="F23" s="21">
        <f t="shared" si="0"/>
        <v>0</v>
      </c>
    </row>
    <row r="24" spans="1:6" ht="46.5" customHeight="1" x14ac:dyDescent="0.25">
      <c r="A24" s="16">
        <v>3</v>
      </c>
      <c r="B24" s="54" t="s">
        <v>223</v>
      </c>
      <c r="C24" s="11" t="s">
        <v>7</v>
      </c>
      <c r="D24" s="21">
        <v>365.98</v>
      </c>
      <c r="E24" s="21"/>
      <c r="F24" s="21">
        <f t="shared" si="0"/>
        <v>0</v>
      </c>
    </row>
    <row r="25" spans="1:6" ht="38.450000000000003" customHeight="1" x14ac:dyDescent="0.25">
      <c r="A25" s="16">
        <v>4</v>
      </c>
      <c r="B25" s="55" t="s">
        <v>204</v>
      </c>
      <c r="C25" s="11" t="s">
        <v>7</v>
      </c>
      <c r="D25" s="21">
        <v>626.52</v>
      </c>
      <c r="E25" s="21"/>
      <c r="F25" s="21">
        <f>E25*D25</f>
        <v>0</v>
      </c>
    </row>
    <row r="26" spans="1:6" ht="20.25" customHeight="1" x14ac:dyDescent="0.25">
      <c r="A26" s="16">
        <v>5</v>
      </c>
      <c r="B26" s="54" t="s">
        <v>224</v>
      </c>
      <c r="C26" s="11" t="s">
        <v>7</v>
      </c>
      <c r="D26" s="21">
        <v>626.52</v>
      </c>
      <c r="E26" s="21"/>
      <c r="F26" s="11">
        <f t="shared" si="0"/>
        <v>0</v>
      </c>
    </row>
    <row r="27" spans="1:6" ht="31.5" customHeight="1" x14ac:dyDescent="0.25">
      <c r="A27" s="16">
        <v>6</v>
      </c>
      <c r="B27" s="54" t="s">
        <v>277</v>
      </c>
      <c r="C27" s="11" t="s">
        <v>11</v>
      </c>
      <c r="D27" s="21">
        <v>780</v>
      </c>
      <c r="E27" s="21"/>
      <c r="F27" s="21">
        <f t="shared" si="0"/>
        <v>0</v>
      </c>
    </row>
    <row r="28" spans="1:6" ht="19.5" customHeight="1" x14ac:dyDescent="0.25">
      <c r="A28" s="16">
        <v>7</v>
      </c>
      <c r="B28" s="54" t="s">
        <v>203</v>
      </c>
      <c r="C28" s="11" t="s">
        <v>7</v>
      </c>
      <c r="D28" s="21">
        <v>667</v>
      </c>
      <c r="E28" s="21"/>
      <c r="F28" s="21">
        <f t="shared" si="0"/>
        <v>0</v>
      </c>
    </row>
    <row r="29" spans="1:6" ht="19.5" customHeight="1" x14ac:dyDescent="0.25">
      <c r="A29" s="16">
        <v>8</v>
      </c>
      <c r="B29" s="56" t="s">
        <v>90</v>
      </c>
      <c r="C29" s="11" t="s">
        <v>7</v>
      </c>
      <c r="D29" s="21">
        <v>155</v>
      </c>
      <c r="E29" s="21"/>
      <c r="F29" s="21">
        <f t="shared" si="0"/>
        <v>0</v>
      </c>
    </row>
    <row r="30" spans="1:6" ht="19.5" customHeight="1" x14ac:dyDescent="0.25">
      <c r="A30" s="16">
        <v>9</v>
      </c>
      <c r="B30" s="56" t="s">
        <v>145</v>
      </c>
      <c r="C30" s="11" t="s">
        <v>7</v>
      </c>
      <c r="D30" s="21">
        <v>130</v>
      </c>
      <c r="E30" s="21"/>
      <c r="F30" s="21">
        <f t="shared" si="0"/>
        <v>0</v>
      </c>
    </row>
    <row r="31" spans="1:6" ht="19.5" customHeight="1" x14ac:dyDescent="0.25">
      <c r="A31" s="13">
        <v>10</v>
      </c>
      <c r="B31" s="56" t="s">
        <v>225</v>
      </c>
      <c r="C31" s="11" t="s">
        <v>7</v>
      </c>
      <c r="D31" s="21">
        <v>103.83</v>
      </c>
      <c r="E31" s="21"/>
      <c r="F31" s="21">
        <f t="shared" si="0"/>
        <v>0</v>
      </c>
    </row>
    <row r="32" spans="1:6" ht="24.75" customHeight="1" x14ac:dyDescent="0.25">
      <c r="A32" s="16"/>
      <c r="B32" s="44" t="s">
        <v>93</v>
      </c>
      <c r="C32" s="11"/>
      <c r="D32" s="21"/>
      <c r="E32" s="21"/>
      <c r="F32" s="11"/>
    </row>
    <row r="33" spans="1:9" ht="26.25" customHeight="1" x14ac:dyDescent="0.25">
      <c r="A33" s="16">
        <v>1</v>
      </c>
      <c r="B33" s="20" t="s">
        <v>226</v>
      </c>
      <c r="C33" s="16" t="s">
        <v>7</v>
      </c>
      <c r="D33" s="21">
        <v>22.97</v>
      </c>
      <c r="E33" s="21"/>
      <c r="F33" s="11">
        <f t="shared" si="0"/>
        <v>0</v>
      </c>
    </row>
    <row r="34" spans="1:9" ht="37.15" customHeight="1" x14ac:dyDescent="0.25">
      <c r="A34" s="16">
        <v>2</v>
      </c>
      <c r="B34" s="36" t="s">
        <v>74</v>
      </c>
      <c r="C34" s="16" t="s">
        <v>12</v>
      </c>
      <c r="D34" s="21">
        <v>1</v>
      </c>
      <c r="E34" s="21"/>
      <c r="F34" s="21">
        <f t="shared" si="0"/>
        <v>0</v>
      </c>
    </row>
    <row r="35" spans="1:9" ht="30" customHeight="1" x14ac:dyDescent="0.25">
      <c r="A35" s="16">
        <v>3</v>
      </c>
      <c r="B35" s="20" t="s">
        <v>273</v>
      </c>
      <c r="C35" s="16" t="s">
        <v>12</v>
      </c>
      <c r="D35" s="27">
        <v>21</v>
      </c>
      <c r="E35" s="21"/>
      <c r="F35" s="21">
        <f t="shared" si="0"/>
        <v>0</v>
      </c>
      <c r="I35" s="23"/>
    </row>
    <row r="36" spans="1:9" ht="21.75" customHeight="1" x14ac:dyDescent="0.25">
      <c r="A36" s="16"/>
      <c r="B36" s="44" t="s">
        <v>94</v>
      </c>
      <c r="C36" s="11"/>
      <c r="D36" s="21"/>
      <c r="E36" s="21"/>
      <c r="F36" s="11"/>
    </row>
    <row r="37" spans="1:9" ht="34.15" customHeight="1" x14ac:dyDescent="0.25">
      <c r="A37" s="65">
        <v>1</v>
      </c>
      <c r="B37" s="69" t="s">
        <v>143</v>
      </c>
      <c r="C37" s="67" t="s">
        <v>7</v>
      </c>
      <c r="D37" s="68">
        <v>140</v>
      </c>
      <c r="E37" s="68"/>
      <c r="F37" s="68">
        <f t="shared" si="0"/>
        <v>0</v>
      </c>
    </row>
    <row r="38" spans="1:9" ht="30.75" customHeight="1" x14ac:dyDescent="0.25">
      <c r="A38" s="16">
        <v>2</v>
      </c>
      <c r="B38" s="20" t="s">
        <v>144</v>
      </c>
      <c r="C38" s="11" t="s">
        <v>7</v>
      </c>
      <c r="D38" s="21">
        <v>300.56</v>
      </c>
      <c r="E38" s="21"/>
      <c r="F38" s="21">
        <f t="shared" si="0"/>
        <v>0</v>
      </c>
    </row>
    <row r="39" spans="1:9" ht="31.5" customHeight="1" x14ac:dyDescent="0.25">
      <c r="A39" s="16">
        <v>3</v>
      </c>
      <c r="B39" s="20" t="s">
        <v>274</v>
      </c>
      <c r="C39" s="11" t="s">
        <v>7</v>
      </c>
      <c r="D39" s="21">
        <v>105.57</v>
      </c>
      <c r="E39" s="21"/>
      <c r="F39" s="11">
        <f t="shared" si="0"/>
        <v>0</v>
      </c>
    </row>
    <row r="40" spans="1:9" ht="34.15" customHeight="1" x14ac:dyDescent="0.25">
      <c r="A40" s="16">
        <v>4</v>
      </c>
      <c r="B40" s="20" t="s">
        <v>279</v>
      </c>
      <c r="C40" s="11" t="s">
        <v>7</v>
      </c>
      <c r="D40" s="21">
        <v>144.44</v>
      </c>
      <c r="E40" s="21"/>
      <c r="F40" s="21">
        <f t="shared" si="0"/>
        <v>0</v>
      </c>
    </row>
    <row r="41" spans="1:9" x14ac:dyDescent="0.25">
      <c r="A41" s="16">
        <v>5</v>
      </c>
      <c r="B41" s="33" t="s">
        <v>75</v>
      </c>
      <c r="C41" s="11" t="s">
        <v>11</v>
      </c>
      <c r="D41" s="21">
        <v>225</v>
      </c>
      <c r="E41" s="21"/>
      <c r="F41" s="21">
        <f t="shared" si="0"/>
        <v>0</v>
      </c>
    </row>
    <row r="42" spans="1:9" x14ac:dyDescent="0.25">
      <c r="A42" s="16">
        <v>6</v>
      </c>
      <c r="B42" s="33" t="s">
        <v>148</v>
      </c>
      <c r="C42" s="11" t="s">
        <v>11</v>
      </c>
      <c r="D42" s="21">
        <v>21.5</v>
      </c>
      <c r="E42" s="21"/>
      <c r="F42" s="21">
        <f t="shared" si="0"/>
        <v>0</v>
      </c>
    </row>
    <row r="43" spans="1:9" ht="20.25" customHeight="1" x14ac:dyDescent="0.25">
      <c r="A43" s="16">
        <v>7</v>
      </c>
      <c r="B43" s="57" t="s">
        <v>76</v>
      </c>
      <c r="C43" s="11" t="s">
        <v>12</v>
      </c>
      <c r="D43" s="21">
        <v>21</v>
      </c>
      <c r="E43" s="21"/>
      <c r="F43" s="21">
        <f t="shared" si="0"/>
        <v>0</v>
      </c>
    </row>
    <row r="44" spans="1:9" ht="31.5" customHeight="1" x14ac:dyDescent="0.25">
      <c r="A44" s="16"/>
      <c r="B44" s="58" t="s">
        <v>91</v>
      </c>
      <c r="C44" s="11"/>
      <c r="D44" s="21"/>
      <c r="E44" s="21"/>
      <c r="F44" s="11"/>
    </row>
    <row r="45" spans="1:9" ht="34.5" customHeight="1" x14ac:dyDescent="0.25">
      <c r="A45" s="16">
        <v>1</v>
      </c>
      <c r="B45" s="20" t="s">
        <v>275</v>
      </c>
      <c r="C45" s="11" t="s">
        <v>7</v>
      </c>
      <c r="D45" s="21">
        <v>1295</v>
      </c>
      <c r="E45" s="21"/>
      <c r="F45" s="21">
        <f t="shared" si="0"/>
        <v>0</v>
      </c>
    </row>
    <row r="46" spans="1:9" ht="34.5" customHeight="1" x14ac:dyDescent="0.25">
      <c r="A46" s="16">
        <v>2</v>
      </c>
      <c r="B46" s="20" t="s">
        <v>201</v>
      </c>
      <c r="C46" s="11" t="s">
        <v>7</v>
      </c>
      <c r="D46" s="21">
        <v>929</v>
      </c>
      <c r="E46" s="21"/>
      <c r="F46" s="11">
        <f t="shared" si="0"/>
        <v>0</v>
      </c>
    </row>
    <row r="47" spans="1:9" ht="33.75" customHeight="1" x14ac:dyDescent="0.25">
      <c r="A47" s="16">
        <v>3</v>
      </c>
      <c r="B47" s="20" t="s">
        <v>202</v>
      </c>
      <c r="C47" s="11" t="s">
        <v>7</v>
      </c>
      <c r="D47" s="21">
        <v>365.98</v>
      </c>
      <c r="E47" s="21"/>
      <c r="F47" s="11">
        <f t="shared" si="0"/>
        <v>0</v>
      </c>
    </row>
    <row r="48" spans="1:9" ht="33.75" customHeight="1" x14ac:dyDescent="0.25">
      <c r="A48" s="65">
        <v>4</v>
      </c>
      <c r="B48" s="69" t="s">
        <v>296</v>
      </c>
      <c r="C48" s="67" t="s">
        <v>7</v>
      </c>
      <c r="D48" s="68">
        <v>120</v>
      </c>
      <c r="E48" s="68"/>
      <c r="F48" s="67">
        <f t="shared" si="0"/>
        <v>0</v>
      </c>
    </row>
    <row r="49" spans="1:6" ht="24" customHeight="1" x14ac:dyDescent="0.25">
      <c r="A49" s="16"/>
      <c r="B49" s="58" t="s">
        <v>92</v>
      </c>
      <c r="C49" s="11"/>
      <c r="D49" s="21"/>
      <c r="E49" s="21"/>
      <c r="F49" s="11"/>
    </row>
    <row r="50" spans="1:6" x14ac:dyDescent="0.25">
      <c r="A50" s="16">
        <v>1</v>
      </c>
      <c r="B50" s="33" t="s">
        <v>86</v>
      </c>
      <c r="C50" s="11" t="s">
        <v>7</v>
      </c>
      <c r="D50" s="21">
        <v>441.93</v>
      </c>
      <c r="E50" s="21"/>
      <c r="F50" s="11">
        <f t="shared" si="0"/>
        <v>0</v>
      </c>
    </row>
    <row r="51" spans="1:6" ht="34.9" customHeight="1" x14ac:dyDescent="0.25">
      <c r="A51" s="16">
        <v>2</v>
      </c>
      <c r="B51" s="20" t="s">
        <v>294</v>
      </c>
      <c r="C51" s="11" t="s">
        <v>7</v>
      </c>
      <c r="D51" s="21">
        <v>393.4</v>
      </c>
      <c r="E51" s="21"/>
      <c r="F51" s="11">
        <f t="shared" si="0"/>
        <v>0</v>
      </c>
    </row>
    <row r="52" spans="1:6" ht="31.5" customHeight="1" x14ac:dyDescent="0.25">
      <c r="A52" s="16">
        <v>3</v>
      </c>
      <c r="B52" s="20" t="s">
        <v>227</v>
      </c>
      <c r="C52" s="11" t="s">
        <v>7</v>
      </c>
      <c r="D52" s="21">
        <v>393.4</v>
      </c>
      <c r="E52" s="21"/>
      <c r="F52" s="11">
        <f t="shared" si="0"/>
        <v>0</v>
      </c>
    </row>
    <row r="53" spans="1:6" ht="16.149999999999999" customHeight="1" x14ac:dyDescent="0.25">
      <c r="A53" s="16">
        <v>4</v>
      </c>
      <c r="B53" s="20" t="s">
        <v>87</v>
      </c>
      <c r="C53" s="11" t="s">
        <v>7</v>
      </c>
      <c r="D53" s="21">
        <v>393.4</v>
      </c>
      <c r="E53" s="21"/>
      <c r="F53" s="11">
        <f t="shared" si="0"/>
        <v>0</v>
      </c>
    </row>
    <row r="54" spans="1:6" ht="16.149999999999999" customHeight="1" x14ac:dyDescent="0.25">
      <c r="A54" s="16">
        <v>5</v>
      </c>
      <c r="B54" s="20" t="s">
        <v>89</v>
      </c>
      <c r="C54" s="11" t="s">
        <v>11</v>
      </c>
      <c r="D54" s="21">
        <v>86</v>
      </c>
      <c r="E54" s="21"/>
      <c r="F54" s="21">
        <f t="shared" si="0"/>
        <v>0</v>
      </c>
    </row>
    <row r="55" spans="1:6" x14ac:dyDescent="0.25">
      <c r="A55" s="16">
        <v>6</v>
      </c>
      <c r="B55" s="33" t="s">
        <v>25</v>
      </c>
      <c r="C55" s="11" t="s">
        <v>7</v>
      </c>
      <c r="D55" s="21">
        <v>393.4</v>
      </c>
      <c r="E55" s="21"/>
      <c r="F55" s="11">
        <f t="shared" si="0"/>
        <v>0</v>
      </c>
    </row>
    <row r="56" spans="1:6" ht="30.75" customHeight="1" x14ac:dyDescent="0.25">
      <c r="A56" s="16">
        <v>7</v>
      </c>
      <c r="B56" s="20" t="s">
        <v>228</v>
      </c>
      <c r="C56" s="11" t="s">
        <v>7</v>
      </c>
      <c r="D56" s="21">
        <v>88.6</v>
      </c>
      <c r="E56" s="21"/>
      <c r="F56" s="11">
        <f t="shared" si="0"/>
        <v>0</v>
      </c>
    </row>
    <row r="57" spans="1:6" x14ac:dyDescent="0.25">
      <c r="A57" s="16">
        <v>8</v>
      </c>
      <c r="B57" s="33" t="s">
        <v>229</v>
      </c>
      <c r="C57" s="11" t="s">
        <v>7</v>
      </c>
      <c r="D57" s="21">
        <v>48.53</v>
      </c>
      <c r="E57" s="21"/>
      <c r="F57" s="11">
        <f t="shared" si="0"/>
        <v>0</v>
      </c>
    </row>
    <row r="58" spans="1:6" ht="21.75" customHeight="1" x14ac:dyDescent="0.25">
      <c r="A58" s="16"/>
      <c r="B58" s="44" t="s">
        <v>295</v>
      </c>
      <c r="C58" s="11"/>
      <c r="D58" s="21"/>
      <c r="E58" s="21"/>
      <c r="F58" s="11"/>
    </row>
    <row r="59" spans="1:6" ht="34.9" customHeight="1" x14ac:dyDescent="0.25">
      <c r="A59" s="16">
        <v>1</v>
      </c>
      <c r="B59" s="59" t="s">
        <v>230</v>
      </c>
      <c r="C59" s="11" t="s">
        <v>11</v>
      </c>
      <c r="D59" s="21">
        <v>15</v>
      </c>
      <c r="E59" s="21"/>
      <c r="F59" s="21">
        <f t="shared" si="0"/>
        <v>0</v>
      </c>
    </row>
    <row r="60" spans="1:6" x14ac:dyDescent="0.25">
      <c r="A60" s="16">
        <v>2</v>
      </c>
      <c r="B60" s="56" t="s">
        <v>231</v>
      </c>
      <c r="C60" s="11" t="s">
        <v>7</v>
      </c>
      <c r="D60" s="21">
        <v>252</v>
      </c>
      <c r="E60" s="21"/>
      <c r="F60" s="21">
        <f t="shared" si="0"/>
        <v>0</v>
      </c>
    </row>
    <row r="61" spans="1:6" ht="34.9" customHeight="1" x14ac:dyDescent="0.25">
      <c r="A61" s="16">
        <v>3</v>
      </c>
      <c r="B61" s="59" t="s">
        <v>272</v>
      </c>
      <c r="C61" s="11" t="s">
        <v>15</v>
      </c>
      <c r="D61" s="21">
        <v>7.56</v>
      </c>
      <c r="E61" s="21"/>
      <c r="F61" s="21">
        <f t="shared" si="0"/>
        <v>0</v>
      </c>
    </row>
    <row r="62" spans="1:6" ht="34.9" customHeight="1" x14ac:dyDescent="0.25">
      <c r="A62" s="16">
        <v>4</v>
      </c>
      <c r="B62" s="59" t="s">
        <v>80</v>
      </c>
      <c r="C62" s="11" t="s">
        <v>15</v>
      </c>
      <c r="D62" s="21">
        <v>7</v>
      </c>
      <c r="E62" s="21"/>
      <c r="F62" s="21">
        <f t="shared" si="0"/>
        <v>0</v>
      </c>
    </row>
    <row r="63" spans="1:6" x14ac:dyDescent="0.25">
      <c r="A63" s="16">
        <v>5</v>
      </c>
      <c r="B63" s="56" t="s">
        <v>81</v>
      </c>
      <c r="C63" s="11" t="s">
        <v>11</v>
      </c>
      <c r="D63" s="21">
        <v>35.36</v>
      </c>
      <c r="E63" s="21"/>
      <c r="F63" s="21">
        <f t="shared" si="0"/>
        <v>0</v>
      </c>
    </row>
    <row r="64" spans="1:6" x14ac:dyDescent="0.25">
      <c r="A64" s="16">
        <v>6</v>
      </c>
      <c r="B64" s="56" t="s">
        <v>82</v>
      </c>
      <c r="C64" s="11" t="s">
        <v>11</v>
      </c>
      <c r="D64" s="21">
        <v>36.4</v>
      </c>
      <c r="E64" s="21"/>
      <c r="F64" s="11">
        <f t="shared" si="0"/>
        <v>0</v>
      </c>
    </row>
    <row r="65" spans="1:9" ht="31.5" customHeight="1" x14ac:dyDescent="0.25">
      <c r="A65" s="16">
        <v>7</v>
      </c>
      <c r="B65" s="59" t="s">
        <v>232</v>
      </c>
      <c r="C65" s="11" t="s">
        <v>15</v>
      </c>
      <c r="D65" s="21">
        <v>9.1</v>
      </c>
      <c r="E65" s="21"/>
      <c r="F65" s="21">
        <f t="shared" si="0"/>
        <v>0</v>
      </c>
    </row>
    <row r="66" spans="1:9" ht="34.9" customHeight="1" x14ac:dyDescent="0.25">
      <c r="A66" s="16">
        <v>8</v>
      </c>
      <c r="B66" s="59" t="s">
        <v>293</v>
      </c>
      <c r="C66" s="11" t="s">
        <v>7</v>
      </c>
      <c r="D66" s="21">
        <v>252</v>
      </c>
      <c r="E66" s="21"/>
      <c r="F66" s="21">
        <f t="shared" si="0"/>
        <v>0</v>
      </c>
    </row>
    <row r="67" spans="1:9" ht="33" customHeight="1" x14ac:dyDescent="0.25">
      <c r="A67" s="16">
        <v>9</v>
      </c>
      <c r="B67" s="59" t="s">
        <v>233</v>
      </c>
      <c r="C67" s="11" t="s">
        <v>7</v>
      </c>
      <c r="D67" s="21">
        <v>300</v>
      </c>
      <c r="E67" s="21"/>
      <c r="F67" s="21">
        <f t="shared" si="0"/>
        <v>0</v>
      </c>
    </row>
    <row r="68" spans="1:9" ht="18.75" customHeight="1" x14ac:dyDescent="0.25">
      <c r="A68" s="16">
        <v>10</v>
      </c>
      <c r="B68" s="59" t="s">
        <v>146</v>
      </c>
      <c r="C68" s="11" t="s">
        <v>7</v>
      </c>
      <c r="D68" s="21">
        <v>252</v>
      </c>
      <c r="E68" s="21"/>
      <c r="F68" s="21">
        <f t="shared" si="0"/>
        <v>0</v>
      </c>
    </row>
    <row r="69" spans="1:9" x14ac:dyDescent="0.25">
      <c r="A69" s="16">
        <v>11</v>
      </c>
      <c r="B69" s="56" t="s">
        <v>234</v>
      </c>
      <c r="C69" s="11" t="s">
        <v>7</v>
      </c>
      <c r="D69" s="21">
        <v>250</v>
      </c>
      <c r="E69" s="21"/>
      <c r="F69" s="21">
        <f t="shared" si="0"/>
        <v>0</v>
      </c>
    </row>
    <row r="70" spans="1:9" x14ac:dyDescent="0.25">
      <c r="A70" s="16">
        <v>12</v>
      </c>
      <c r="B70" s="56" t="s">
        <v>235</v>
      </c>
      <c r="C70" s="11" t="s">
        <v>11</v>
      </c>
      <c r="D70" s="21">
        <v>36</v>
      </c>
      <c r="E70" s="21"/>
      <c r="F70" s="21">
        <f t="shared" si="0"/>
        <v>0</v>
      </c>
    </row>
    <row r="71" spans="1:9" s="60" customFormat="1" ht="30.6" customHeight="1" x14ac:dyDescent="0.25">
      <c r="A71" s="16">
        <v>13</v>
      </c>
      <c r="B71" s="36" t="s">
        <v>236</v>
      </c>
      <c r="C71" s="16" t="s">
        <v>7</v>
      </c>
      <c r="D71" s="27">
        <v>252.02</v>
      </c>
      <c r="E71" s="27"/>
      <c r="F71" s="21">
        <f t="shared" si="0"/>
        <v>0</v>
      </c>
    </row>
    <row r="72" spans="1:9" s="60" customFormat="1" ht="16.149999999999999" customHeight="1" x14ac:dyDescent="0.25">
      <c r="A72" s="16">
        <v>14</v>
      </c>
      <c r="B72" s="56" t="s">
        <v>83</v>
      </c>
      <c r="C72" s="16" t="s">
        <v>7</v>
      </c>
      <c r="D72" s="27">
        <v>10</v>
      </c>
      <c r="E72" s="27"/>
      <c r="F72" s="21">
        <f t="shared" si="0"/>
        <v>0</v>
      </c>
    </row>
    <row r="73" spans="1:9" s="60" customFormat="1" ht="24" customHeight="1" x14ac:dyDescent="0.25">
      <c r="A73" s="16"/>
      <c r="B73" s="32" t="s">
        <v>95</v>
      </c>
      <c r="C73" s="16"/>
      <c r="D73" s="27"/>
      <c r="E73" s="27"/>
      <c r="F73" s="11"/>
    </row>
    <row r="74" spans="1:9" s="60" customFormat="1" ht="33" customHeight="1" x14ac:dyDescent="0.25">
      <c r="A74" s="16">
        <v>1</v>
      </c>
      <c r="B74" s="36" t="s">
        <v>84</v>
      </c>
      <c r="C74" s="16" t="s">
        <v>11</v>
      </c>
      <c r="D74" s="27">
        <v>35.36</v>
      </c>
      <c r="E74" s="27"/>
      <c r="F74" s="21">
        <f t="shared" si="0"/>
        <v>0</v>
      </c>
    </row>
    <row r="75" spans="1:9" s="60" customFormat="1" ht="15.6" customHeight="1" x14ac:dyDescent="0.25">
      <c r="A75" s="16">
        <v>2</v>
      </c>
      <c r="B75" s="36" t="s">
        <v>147</v>
      </c>
      <c r="C75" s="16" t="s">
        <v>12</v>
      </c>
      <c r="D75" s="27">
        <v>7</v>
      </c>
      <c r="E75" s="27"/>
      <c r="F75" s="21">
        <f t="shared" si="0"/>
        <v>0</v>
      </c>
    </row>
    <row r="76" spans="1:9" s="60" customFormat="1" ht="33" customHeight="1" x14ac:dyDescent="0.25">
      <c r="A76" s="16">
        <v>3</v>
      </c>
      <c r="B76" s="36" t="s">
        <v>85</v>
      </c>
      <c r="C76" s="16" t="s">
        <v>11</v>
      </c>
      <c r="D76" s="27">
        <v>36.4</v>
      </c>
      <c r="E76" s="27"/>
      <c r="F76" s="11">
        <f t="shared" si="0"/>
        <v>0</v>
      </c>
    </row>
    <row r="77" spans="1:9" s="60" customFormat="1" ht="16.149999999999999" customHeight="1" x14ac:dyDescent="0.25">
      <c r="A77" s="16">
        <v>4</v>
      </c>
      <c r="B77" s="36" t="s">
        <v>239</v>
      </c>
      <c r="C77" s="16" t="s">
        <v>7</v>
      </c>
      <c r="D77" s="27">
        <v>12</v>
      </c>
      <c r="E77" s="27"/>
      <c r="F77" s="21">
        <f t="shared" ref="F77:F84" si="1">D77*E77</f>
        <v>0</v>
      </c>
    </row>
    <row r="78" spans="1:9" s="60" customFormat="1" ht="15.6" customHeight="1" x14ac:dyDescent="0.25">
      <c r="A78" s="16">
        <v>5</v>
      </c>
      <c r="B78" s="36" t="s">
        <v>240</v>
      </c>
      <c r="C78" s="16" t="s">
        <v>11</v>
      </c>
      <c r="D78" s="27">
        <v>55</v>
      </c>
      <c r="E78" s="27"/>
      <c r="F78" s="21">
        <f t="shared" si="1"/>
        <v>0</v>
      </c>
    </row>
    <row r="79" spans="1:9" s="60" customFormat="1" ht="32.25" customHeight="1" x14ac:dyDescent="0.2">
      <c r="A79" s="16">
        <v>6</v>
      </c>
      <c r="B79" s="36" t="s">
        <v>276</v>
      </c>
      <c r="C79" s="16" t="s">
        <v>11</v>
      </c>
      <c r="D79" s="27">
        <v>21.5</v>
      </c>
      <c r="E79" s="27"/>
      <c r="F79" s="27">
        <f t="shared" si="1"/>
        <v>0</v>
      </c>
      <c r="I79" s="60" t="s">
        <v>121</v>
      </c>
    </row>
    <row r="80" spans="1:9" s="60" customFormat="1" ht="32.25" customHeight="1" x14ac:dyDescent="0.25">
      <c r="A80" s="16"/>
      <c r="B80" s="51" t="s">
        <v>129</v>
      </c>
      <c r="C80" s="16"/>
      <c r="D80" s="27"/>
      <c r="E80" s="27"/>
      <c r="F80" s="11"/>
    </row>
    <row r="81" spans="1:6" s="60" customFormat="1" ht="15.75" customHeight="1" x14ac:dyDescent="0.25">
      <c r="A81" s="16">
        <v>1</v>
      </c>
      <c r="B81" s="33" t="s">
        <v>9</v>
      </c>
      <c r="C81" s="16" t="s">
        <v>11</v>
      </c>
      <c r="D81" s="27">
        <v>16</v>
      </c>
      <c r="E81" s="27"/>
      <c r="F81" s="21">
        <f t="shared" si="1"/>
        <v>0</v>
      </c>
    </row>
    <row r="82" spans="1:6" s="60" customFormat="1" ht="29.25" customHeight="1" x14ac:dyDescent="0.25">
      <c r="A82" s="16">
        <v>2</v>
      </c>
      <c r="B82" s="20" t="s">
        <v>237</v>
      </c>
      <c r="C82" s="16" t="s">
        <v>11</v>
      </c>
      <c r="D82" s="27">
        <v>9.1</v>
      </c>
      <c r="E82" s="27"/>
      <c r="F82" s="21">
        <f t="shared" si="1"/>
        <v>0</v>
      </c>
    </row>
    <row r="83" spans="1:6" ht="17.25" customHeight="1" x14ac:dyDescent="0.25">
      <c r="A83" s="16">
        <v>3</v>
      </c>
      <c r="B83" s="33" t="s">
        <v>238</v>
      </c>
      <c r="C83" s="11" t="s">
        <v>7</v>
      </c>
      <c r="D83" s="21">
        <v>12</v>
      </c>
      <c r="E83" s="21"/>
      <c r="F83" s="21">
        <f t="shared" si="1"/>
        <v>0</v>
      </c>
    </row>
    <row r="84" spans="1:6" hidden="1" x14ac:dyDescent="0.25">
      <c r="A84" s="16"/>
      <c r="B84" s="33"/>
      <c r="C84" s="11"/>
      <c r="D84" s="21">
        <v>0</v>
      </c>
      <c r="E84" s="11">
        <v>0</v>
      </c>
      <c r="F84" s="11">
        <f t="shared" si="1"/>
        <v>0</v>
      </c>
    </row>
    <row r="85" spans="1:6" x14ac:dyDescent="0.25">
      <c r="A85" s="16"/>
      <c r="D85" s="126" t="s">
        <v>118</v>
      </c>
      <c r="E85" s="127"/>
      <c r="F85" s="50">
        <f>SUM(F10:F84)</f>
        <v>0</v>
      </c>
    </row>
    <row r="86" spans="1:6" x14ac:dyDescent="0.25">
      <c r="F86" s="30"/>
    </row>
  </sheetData>
  <mergeCells count="4">
    <mergeCell ref="D85:E85"/>
    <mergeCell ref="A1:F1"/>
    <mergeCell ref="A2:F2"/>
    <mergeCell ref="A3:F3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7" orientation="portrait" horizontalDpi="4294967293" verticalDpi="4294967293" r:id="rId1"/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zoomScale="90" zoomScaleNormal="90" zoomScaleSheetLayoutView="90" workbookViewId="0">
      <selection activeCell="A6" sqref="A6:D49"/>
    </sheetView>
  </sheetViews>
  <sheetFormatPr defaultColWidth="9.140625" defaultRowHeight="15.75" x14ac:dyDescent="0.25"/>
  <cols>
    <col min="1" max="1" width="6" style="75" customWidth="1"/>
    <col min="2" max="2" width="52.42578125" style="76" customWidth="1"/>
    <col min="3" max="3" width="9" style="75" customWidth="1"/>
    <col min="4" max="4" width="11" style="75" customWidth="1"/>
    <col min="5" max="5" width="18.42578125" style="77" customWidth="1"/>
    <col min="6" max="6" width="16.5703125" style="74" bestFit="1" customWidth="1"/>
    <col min="7" max="7" width="9.140625" style="74"/>
    <col min="8" max="8" width="10.7109375" style="74" bestFit="1" customWidth="1"/>
    <col min="9" max="16384" width="9.140625" style="74"/>
  </cols>
  <sheetData>
    <row r="1" spans="1:5" ht="29.45" customHeight="1" x14ac:dyDescent="0.25">
      <c r="A1" s="128" t="s">
        <v>0</v>
      </c>
      <c r="B1" s="128"/>
      <c r="C1" s="128"/>
      <c r="D1" s="128"/>
      <c r="E1" s="128"/>
    </row>
    <row r="2" spans="1:5" ht="12.75" customHeight="1" x14ac:dyDescent="0.25">
      <c r="A2" s="95"/>
      <c r="B2" s="121" t="s">
        <v>192</v>
      </c>
      <c r="C2" s="121"/>
      <c r="D2" s="121"/>
      <c r="E2" s="121"/>
    </row>
    <row r="3" spans="1:5" ht="32.25" customHeight="1" x14ac:dyDescent="0.25">
      <c r="A3" s="122" t="s">
        <v>290</v>
      </c>
      <c r="B3" s="122"/>
      <c r="C3" s="122"/>
      <c r="D3" s="122"/>
      <c r="E3" s="122"/>
    </row>
    <row r="4" spans="1:5" x14ac:dyDescent="0.25">
      <c r="C4" s="77"/>
      <c r="D4" s="77"/>
    </row>
    <row r="5" spans="1:5" x14ac:dyDescent="0.25">
      <c r="C5" s="77"/>
      <c r="D5" s="77"/>
    </row>
    <row r="6" spans="1:5" x14ac:dyDescent="0.25">
      <c r="A6" s="96" t="s">
        <v>280</v>
      </c>
      <c r="B6" s="97" t="s">
        <v>281</v>
      </c>
      <c r="C6" s="97" t="s">
        <v>282</v>
      </c>
      <c r="D6" s="97" t="s">
        <v>283</v>
      </c>
      <c r="E6" s="81" t="s">
        <v>191</v>
      </c>
    </row>
    <row r="7" spans="1:5" x14ac:dyDescent="0.25">
      <c r="A7" s="70"/>
      <c r="B7" s="72" t="s">
        <v>2</v>
      </c>
      <c r="C7" s="72" t="s">
        <v>3</v>
      </c>
      <c r="D7" s="72" t="s">
        <v>4</v>
      </c>
      <c r="E7" s="72">
        <v>5</v>
      </c>
    </row>
    <row r="8" spans="1:5" x14ac:dyDescent="0.25">
      <c r="A8" s="70"/>
      <c r="B8" s="31" t="s">
        <v>190</v>
      </c>
      <c r="C8" s="72"/>
      <c r="D8" s="72"/>
      <c r="E8" s="72"/>
    </row>
    <row r="9" spans="1:5" s="101" customFormat="1" ht="31.5" x14ac:dyDescent="0.25">
      <c r="A9" s="98">
        <v>1</v>
      </c>
      <c r="B9" s="99" t="s">
        <v>151</v>
      </c>
      <c r="C9" s="98" t="s">
        <v>12</v>
      </c>
      <c r="D9" s="98">
        <v>1</v>
      </c>
      <c r="E9" s="100"/>
    </row>
    <row r="10" spans="1:5" s="101" customFormat="1" x14ac:dyDescent="0.25">
      <c r="A10" s="98">
        <v>2</v>
      </c>
      <c r="B10" s="99" t="s">
        <v>152</v>
      </c>
      <c r="C10" s="98" t="s">
        <v>12</v>
      </c>
      <c r="D10" s="98">
        <v>1</v>
      </c>
      <c r="E10" s="100"/>
    </row>
    <row r="11" spans="1:5" s="101" customFormat="1" ht="16.5" customHeight="1" x14ac:dyDescent="0.25">
      <c r="A11" s="98">
        <v>3</v>
      </c>
      <c r="B11" s="99" t="s">
        <v>153</v>
      </c>
      <c r="C11" s="98" t="s">
        <v>154</v>
      </c>
      <c r="D11" s="98">
        <v>8</v>
      </c>
      <c r="E11" s="130"/>
    </row>
    <row r="12" spans="1:5" s="101" customFormat="1" x14ac:dyDescent="0.25">
      <c r="A12" s="98">
        <v>4</v>
      </c>
      <c r="B12" s="99" t="s">
        <v>155</v>
      </c>
      <c r="C12" s="98" t="s">
        <v>12</v>
      </c>
      <c r="D12" s="98">
        <v>1</v>
      </c>
      <c r="E12" s="130"/>
    </row>
    <row r="13" spans="1:5" s="101" customFormat="1" x14ac:dyDescent="0.25">
      <c r="A13" s="98">
        <v>5</v>
      </c>
      <c r="B13" s="99" t="s">
        <v>156</v>
      </c>
      <c r="C13" s="98" t="s">
        <v>12</v>
      </c>
      <c r="D13" s="98">
        <v>1</v>
      </c>
      <c r="E13" s="130"/>
    </row>
    <row r="14" spans="1:5" s="101" customFormat="1" x14ac:dyDescent="0.25">
      <c r="A14" s="98">
        <v>6</v>
      </c>
      <c r="B14" s="99" t="s">
        <v>67</v>
      </c>
      <c r="C14" s="98" t="s">
        <v>12</v>
      </c>
      <c r="D14" s="98">
        <v>3</v>
      </c>
      <c r="E14" s="130"/>
    </row>
    <row r="15" spans="1:5" s="101" customFormat="1" x14ac:dyDescent="0.25">
      <c r="A15" s="98">
        <v>7</v>
      </c>
      <c r="B15" s="99" t="s">
        <v>157</v>
      </c>
      <c r="C15" s="98" t="s">
        <v>12</v>
      </c>
      <c r="D15" s="98">
        <v>1</v>
      </c>
      <c r="E15" s="130"/>
    </row>
    <row r="16" spans="1:5" s="101" customFormat="1" x14ac:dyDescent="0.25">
      <c r="A16" s="98">
        <v>8</v>
      </c>
      <c r="B16" s="99" t="s">
        <v>158</v>
      </c>
      <c r="C16" s="98" t="s">
        <v>12</v>
      </c>
      <c r="D16" s="98">
        <v>1</v>
      </c>
      <c r="E16" s="100"/>
    </row>
    <row r="17" spans="1:5" s="101" customFormat="1" ht="63" x14ac:dyDescent="0.25">
      <c r="A17" s="98">
        <v>9</v>
      </c>
      <c r="B17" s="99" t="s">
        <v>159</v>
      </c>
      <c r="C17" s="102" t="s">
        <v>12</v>
      </c>
      <c r="D17" s="102">
        <v>1</v>
      </c>
      <c r="E17" s="130"/>
    </row>
    <row r="18" spans="1:5" s="101" customFormat="1" x14ac:dyDescent="0.25">
      <c r="A18" s="98">
        <v>10</v>
      </c>
      <c r="B18" s="99" t="s">
        <v>160</v>
      </c>
      <c r="C18" s="98" t="s">
        <v>12</v>
      </c>
      <c r="D18" s="98">
        <v>1</v>
      </c>
      <c r="E18" s="130"/>
    </row>
    <row r="19" spans="1:5" ht="33" customHeight="1" x14ac:dyDescent="0.25">
      <c r="A19" s="70"/>
      <c r="B19" s="103" t="s">
        <v>199</v>
      </c>
      <c r="C19" s="70"/>
      <c r="D19" s="70"/>
      <c r="E19" s="104"/>
    </row>
    <row r="20" spans="1:5" s="101" customFormat="1" ht="31.5" x14ac:dyDescent="0.25">
      <c r="A20" s="102">
        <v>1</v>
      </c>
      <c r="B20" s="99" t="s">
        <v>161</v>
      </c>
      <c r="C20" s="102" t="s">
        <v>162</v>
      </c>
      <c r="D20" s="98">
        <v>12</v>
      </c>
      <c r="E20" s="130"/>
    </row>
    <row r="21" spans="1:5" s="101" customFormat="1" ht="31.5" x14ac:dyDescent="0.25">
      <c r="A21" s="102">
        <v>2</v>
      </c>
      <c r="B21" s="99" t="s">
        <v>163</v>
      </c>
      <c r="C21" s="102" t="s">
        <v>162</v>
      </c>
      <c r="D21" s="98">
        <v>18</v>
      </c>
      <c r="E21" s="130"/>
    </row>
    <row r="22" spans="1:5" s="101" customFormat="1" ht="33" customHeight="1" x14ac:dyDescent="0.25">
      <c r="A22" s="102"/>
      <c r="B22" s="99" t="s">
        <v>209</v>
      </c>
      <c r="C22" s="102"/>
      <c r="D22" s="98">
        <v>18</v>
      </c>
      <c r="E22" s="130"/>
    </row>
    <row r="23" spans="1:5" s="101" customFormat="1" ht="23.25" customHeight="1" x14ac:dyDescent="0.25">
      <c r="A23" s="102">
        <v>3</v>
      </c>
      <c r="B23" s="99" t="s">
        <v>164</v>
      </c>
      <c r="C23" s="102" t="s">
        <v>162</v>
      </c>
      <c r="D23" s="98">
        <v>12</v>
      </c>
      <c r="E23" s="130"/>
    </row>
    <row r="24" spans="1:5" s="101" customFormat="1" ht="31.5" x14ac:dyDescent="0.25">
      <c r="A24" s="102">
        <v>4</v>
      </c>
      <c r="B24" s="105" t="s">
        <v>165</v>
      </c>
      <c r="C24" s="106" t="s">
        <v>162</v>
      </c>
      <c r="D24" s="107">
        <v>200</v>
      </c>
      <c r="E24" s="130"/>
    </row>
    <row r="25" spans="1:5" s="101" customFormat="1" ht="31.5" x14ac:dyDescent="0.25">
      <c r="A25" s="102">
        <v>5</v>
      </c>
      <c r="B25" s="99" t="s">
        <v>166</v>
      </c>
      <c r="C25" s="102" t="s">
        <v>162</v>
      </c>
      <c r="D25" s="98">
        <v>140</v>
      </c>
      <c r="E25" s="130"/>
    </row>
    <row r="26" spans="1:5" s="101" customFormat="1" x14ac:dyDescent="0.25">
      <c r="A26" s="102">
        <v>6</v>
      </c>
      <c r="B26" s="108" t="s">
        <v>167</v>
      </c>
      <c r="C26" s="102" t="s">
        <v>162</v>
      </c>
      <c r="D26" s="98">
        <v>350</v>
      </c>
      <c r="E26" s="130"/>
    </row>
    <row r="27" spans="1:5" s="101" customFormat="1" x14ac:dyDescent="0.25">
      <c r="A27" s="102">
        <v>7</v>
      </c>
      <c r="B27" s="108" t="s">
        <v>168</v>
      </c>
      <c r="C27" s="102" t="s">
        <v>12</v>
      </c>
      <c r="D27" s="98">
        <v>6</v>
      </c>
      <c r="E27" s="130"/>
    </row>
    <row r="28" spans="1:5" s="101" customFormat="1" x14ac:dyDescent="0.25">
      <c r="A28" s="102">
        <v>8</v>
      </c>
      <c r="B28" s="108" t="s">
        <v>169</v>
      </c>
      <c r="C28" s="102" t="s">
        <v>12</v>
      </c>
      <c r="D28" s="98">
        <v>54</v>
      </c>
      <c r="E28" s="130"/>
    </row>
    <row r="29" spans="1:5" s="101" customFormat="1" x14ac:dyDescent="0.25">
      <c r="A29" s="102">
        <v>9</v>
      </c>
      <c r="B29" s="108" t="s">
        <v>241</v>
      </c>
      <c r="C29" s="102" t="s">
        <v>12</v>
      </c>
      <c r="D29" s="98">
        <v>3</v>
      </c>
      <c r="E29" s="130"/>
    </row>
    <row r="30" spans="1:5" s="101" customFormat="1" x14ac:dyDescent="0.25">
      <c r="A30" s="102">
        <v>10</v>
      </c>
      <c r="B30" s="99" t="s">
        <v>170</v>
      </c>
      <c r="C30" s="98" t="s">
        <v>12</v>
      </c>
      <c r="D30" s="98">
        <v>6</v>
      </c>
      <c r="E30" s="130"/>
    </row>
    <row r="31" spans="1:5" s="101" customFormat="1" ht="110.25" x14ac:dyDescent="0.25">
      <c r="A31" s="102">
        <v>11</v>
      </c>
      <c r="B31" s="109" t="s">
        <v>171</v>
      </c>
      <c r="C31" s="106" t="s">
        <v>12</v>
      </c>
      <c r="D31" s="106">
        <v>3</v>
      </c>
      <c r="E31" s="110"/>
    </row>
    <row r="32" spans="1:5" s="101" customFormat="1" ht="31.5" x14ac:dyDescent="0.25">
      <c r="A32" s="102">
        <v>12</v>
      </c>
      <c r="B32" s="111" t="s">
        <v>172</v>
      </c>
      <c r="C32" s="102" t="s">
        <v>12</v>
      </c>
      <c r="D32" s="98">
        <v>19</v>
      </c>
      <c r="E32" s="130"/>
    </row>
    <row r="33" spans="1:5" s="101" customFormat="1" x14ac:dyDescent="0.25">
      <c r="A33" s="102">
        <v>13</v>
      </c>
      <c r="B33" s="99" t="s">
        <v>173</v>
      </c>
      <c r="C33" s="102" t="s">
        <v>12</v>
      </c>
      <c r="D33" s="98">
        <v>19</v>
      </c>
      <c r="E33" s="130"/>
    </row>
    <row r="34" spans="1:5" s="101" customFormat="1" x14ac:dyDescent="0.25">
      <c r="A34" s="102">
        <v>14</v>
      </c>
      <c r="B34" s="99" t="s">
        <v>174</v>
      </c>
      <c r="C34" s="102" t="s">
        <v>12</v>
      </c>
      <c r="D34" s="98">
        <v>16</v>
      </c>
      <c r="E34" s="130"/>
    </row>
    <row r="35" spans="1:5" s="101" customFormat="1" ht="31.5" x14ac:dyDescent="0.25">
      <c r="A35" s="102">
        <v>15</v>
      </c>
      <c r="B35" s="99" t="s">
        <v>175</v>
      </c>
      <c r="C35" s="102" t="s">
        <v>12</v>
      </c>
      <c r="D35" s="98">
        <v>7</v>
      </c>
      <c r="E35" s="130"/>
    </row>
    <row r="36" spans="1:5" s="101" customFormat="1" ht="31.5" x14ac:dyDescent="0.25">
      <c r="A36" s="102">
        <v>16</v>
      </c>
      <c r="B36" s="99" t="s">
        <v>176</v>
      </c>
      <c r="C36" s="102" t="s">
        <v>12</v>
      </c>
      <c r="D36" s="98">
        <v>1</v>
      </c>
      <c r="E36" s="130"/>
    </row>
    <row r="37" spans="1:5" s="101" customFormat="1" x14ac:dyDescent="0.25">
      <c r="A37" s="102">
        <v>17</v>
      </c>
      <c r="B37" s="99" t="s">
        <v>177</v>
      </c>
      <c r="C37" s="102" t="s">
        <v>12</v>
      </c>
      <c r="D37" s="98">
        <v>2</v>
      </c>
      <c r="E37" s="130"/>
    </row>
    <row r="38" spans="1:5" s="101" customFormat="1" x14ac:dyDescent="0.25">
      <c r="A38" s="102">
        <v>18</v>
      </c>
      <c r="B38" s="99" t="s">
        <v>178</v>
      </c>
      <c r="C38" s="102" t="s">
        <v>12</v>
      </c>
      <c r="D38" s="98">
        <v>2</v>
      </c>
      <c r="E38" s="130"/>
    </row>
    <row r="39" spans="1:5" s="101" customFormat="1" x14ac:dyDescent="0.25">
      <c r="A39" s="102">
        <v>19</v>
      </c>
      <c r="B39" s="99" t="s">
        <v>179</v>
      </c>
      <c r="C39" s="102" t="s">
        <v>12</v>
      </c>
      <c r="D39" s="98">
        <v>1</v>
      </c>
      <c r="E39" s="130"/>
    </row>
    <row r="40" spans="1:5" s="101" customFormat="1" x14ac:dyDescent="0.25">
      <c r="A40" s="102">
        <v>20</v>
      </c>
      <c r="B40" s="99" t="s">
        <v>180</v>
      </c>
      <c r="C40" s="102" t="s">
        <v>12</v>
      </c>
      <c r="D40" s="98">
        <v>2</v>
      </c>
      <c r="E40" s="130"/>
    </row>
    <row r="41" spans="1:5" s="101" customFormat="1" x14ac:dyDescent="0.25">
      <c r="A41" s="102">
        <v>21</v>
      </c>
      <c r="B41" s="99" t="s">
        <v>181</v>
      </c>
      <c r="C41" s="102" t="s">
        <v>12</v>
      </c>
      <c r="D41" s="98">
        <v>1</v>
      </c>
      <c r="E41" s="130"/>
    </row>
    <row r="42" spans="1:5" s="101" customFormat="1" x14ac:dyDescent="0.25">
      <c r="A42" s="102">
        <v>22</v>
      </c>
      <c r="B42" s="99" t="s">
        <v>182</v>
      </c>
      <c r="C42" s="102" t="s">
        <v>12</v>
      </c>
      <c r="D42" s="98">
        <v>1</v>
      </c>
      <c r="E42" s="130"/>
    </row>
    <row r="43" spans="1:5" s="101" customFormat="1" x14ac:dyDescent="0.25">
      <c r="A43" s="102">
        <v>23</v>
      </c>
      <c r="B43" s="99" t="s">
        <v>183</v>
      </c>
      <c r="C43" s="102" t="s">
        <v>12</v>
      </c>
      <c r="D43" s="98">
        <v>2</v>
      </c>
      <c r="E43" s="130"/>
    </row>
    <row r="44" spans="1:5" s="101" customFormat="1" x14ac:dyDescent="0.25">
      <c r="A44" s="102">
        <v>24</v>
      </c>
      <c r="B44" s="99" t="s">
        <v>184</v>
      </c>
      <c r="C44" s="102" t="s">
        <v>12</v>
      </c>
      <c r="D44" s="98">
        <v>1</v>
      </c>
      <c r="E44" s="130"/>
    </row>
    <row r="45" spans="1:5" s="101" customFormat="1" x14ac:dyDescent="0.25">
      <c r="A45" s="102">
        <v>25</v>
      </c>
      <c r="B45" s="99" t="s">
        <v>185</v>
      </c>
      <c r="C45" s="102" t="s">
        <v>12</v>
      </c>
      <c r="D45" s="98">
        <v>6</v>
      </c>
      <c r="E45" s="130"/>
    </row>
    <row r="46" spans="1:5" s="101" customFormat="1" x14ac:dyDescent="0.25">
      <c r="A46" s="102">
        <v>26</v>
      </c>
      <c r="B46" s="99" t="s">
        <v>186</v>
      </c>
      <c r="C46" s="102" t="s">
        <v>12</v>
      </c>
      <c r="D46" s="98">
        <v>1</v>
      </c>
      <c r="E46" s="130"/>
    </row>
    <row r="47" spans="1:5" s="101" customFormat="1" x14ac:dyDescent="0.25">
      <c r="A47" s="102">
        <v>27</v>
      </c>
      <c r="B47" s="99" t="s">
        <v>187</v>
      </c>
      <c r="C47" s="102" t="s">
        <v>12</v>
      </c>
      <c r="D47" s="98">
        <v>1</v>
      </c>
      <c r="E47" s="100"/>
    </row>
    <row r="48" spans="1:5" s="101" customFormat="1" x14ac:dyDescent="0.25">
      <c r="A48" s="102">
        <v>28</v>
      </c>
      <c r="B48" s="99" t="s">
        <v>188</v>
      </c>
      <c r="C48" s="102" t="s">
        <v>189</v>
      </c>
      <c r="D48" s="98">
        <v>27</v>
      </c>
      <c r="E48" s="100"/>
    </row>
    <row r="49" spans="1:5" s="101" customFormat="1" ht="33.75" customHeight="1" x14ac:dyDescent="0.25">
      <c r="A49" s="102">
        <v>29</v>
      </c>
      <c r="B49" s="99" t="s">
        <v>242</v>
      </c>
      <c r="C49" s="102" t="s">
        <v>12</v>
      </c>
      <c r="D49" s="102">
        <v>2</v>
      </c>
      <c r="E49" s="110"/>
    </row>
    <row r="50" spans="1:5" s="101" customFormat="1" x14ac:dyDescent="0.25">
      <c r="A50" s="112"/>
      <c r="B50" s="113"/>
      <c r="C50" s="129" t="s">
        <v>291</v>
      </c>
      <c r="D50" s="129"/>
      <c r="E50" s="114">
        <f>SUM(E9:E49)</f>
        <v>0</v>
      </c>
    </row>
  </sheetData>
  <mergeCells count="11">
    <mergeCell ref="A1:E1"/>
    <mergeCell ref="B2:E2"/>
    <mergeCell ref="A3:E3"/>
    <mergeCell ref="C50:D50"/>
    <mergeCell ref="E11:E15"/>
    <mergeCell ref="E17:E18"/>
    <mergeCell ref="E20:E30"/>
    <mergeCell ref="E32:E34"/>
    <mergeCell ref="E35:E36"/>
    <mergeCell ref="E37:E40"/>
    <mergeCell ref="E41:E46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view="pageBreakPreview" zoomScale="82" zoomScaleSheetLayoutView="82" workbookViewId="0">
      <selection activeCell="B21" sqref="B21"/>
    </sheetView>
  </sheetViews>
  <sheetFormatPr defaultRowHeight="12.75" x14ac:dyDescent="0.2"/>
  <cols>
    <col min="1" max="1" width="9.140625" style="5"/>
    <col min="2" max="2" width="55.42578125" customWidth="1"/>
    <col min="3" max="3" width="21.5703125" customWidth="1"/>
  </cols>
  <sheetData>
    <row r="3" spans="1:3" ht="15.75" x14ac:dyDescent="0.25">
      <c r="B3" s="8" t="s">
        <v>247</v>
      </c>
    </row>
    <row r="6" spans="1:3" ht="15.75" x14ac:dyDescent="0.25">
      <c r="A6" s="1" t="s">
        <v>69</v>
      </c>
      <c r="B6" s="2" t="s">
        <v>70</v>
      </c>
      <c r="C6" s="3" t="s">
        <v>191</v>
      </c>
    </row>
    <row r="7" spans="1:3" x14ac:dyDescent="0.2">
      <c r="A7" s="6">
        <v>1</v>
      </c>
      <c r="B7" s="10" t="s">
        <v>249</v>
      </c>
      <c r="C7" s="7">
        <f>'Подготвителни работи'!F17</f>
        <v>0</v>
      </c>
    </row>
    <row r="8" spans="1:3" x14ac:dyDescent="0.2">
      <c r="A8" s="6">
        <v>2</v>
      </c>
      <c r="B8" s="4" t="s">
        <v>243</v>
      </c>
      <c r="C8" s="7">
        <f>Електро!F51</f>
        <v>0</v>
      </c>
    </row>
    <row r="9" spans="1:3" x14ac:dyDescent="0.2">
      <c r="A9" s="6">
        <v>3</v>
      </c>
      <c r="B9" s="4" t="s">
        <v>97</v>
      </c>
      <c r="C9" s="7">
        <f>ВиК!F52</f>
        <v>0</v>
      </c>
    </row>
    <row r="10" spans="1:3" x14ac:dyDescent="0.2">
      <c r="A10" s="6">
        <v>4</v>
      </c>
      <c r="B10" s="4" t="s">
        <v>244</v>
      </c>
      <c r="C10" s="7">
        <f>Конструкции!F50</f>
        <v>0</v>
      </c>
    </row>
    <row r="11" spans="1:3" x14ac:dyDescent="0.2">
      <c r="A11" s="6">
        <v>5</v>
      </c>
      <c r="B11" s="4" t="s">
        <v>245</v>
      </c>
      <c r="C11" s="7">
        <f>Архитектура!F85</f>
        <v>0</v>
      </c>
    </row>
    <row r="12" spans="1:3" x14ac:dyDescent="0.2">
      <c r="A12" s="6">
        <v>6</v>
      </c>
      <c r="B12" s="4" t="s">
        <v>246</v>
      </c>
      <c r="C12" s="7">
        <f>Отопление!E50</f>
        <v>0</v>
      </c>
    </row>
    <row r="13" spans="1:3" x14ac:dyDescent="0.2">
      <c r="A13" s="6">
        <v>7</v>
      </c>
      <c r="B13" s="10" t="s">
        <v>267</v>
      </c>
      <c r="C13" s="7">
        <f>0.02*(C7+C8+C9+C10+C11+C12)</f>
        <v>0</v>
      </c>
    </row>
    <row r="14" spans="1:3" x14ac:dyDescent="0.2">
      <c r="A14" s="6"/>
      <c r="B14" s="9" t="s">
        <v>248</v>
      </c>
      <c r="C14" s="7">
        <f>SUM(C7:C13)</f>
        <v>0</v>
      </c>
    </row>
    <row r="20" spans="1:2" x14ac:dyDescent="0.2">
      <c r="A20" s="61" t="s">
        <v>288</v>
      </c>
    </row>
    <row r="21" spans="1:2" x14ac:dyDescent="0.2">
      <c r="B21" s="62" t="s">
        <v>289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2</vt:i4>
      </vt:variant>
    </vt:vector>
  </HeadingPairs>
  <TitlesOfParts>
    <vt:vector size="9" baseType="lpstr">
      <vt:lpstr>Подготвителни работи</vt:lpstr>
      <vt:lpstr>Електро</vt:lpstr>
      <vt:lpstr>ВиК</vt:lpstr>
      <vt:lpstr>Конструкции</vt:lpstr>
      <vt:lpstr>Архитектура</vt:lpstr>
      <vt:lpstr>Отопление</vt:lpstr>
      <vt:lpstr>Обобщена</vt:lpstr>
      <vt:lpstr>Архитектура!Област_печат</vt:lpstr>
      <vt:lpstr>Конструкции!Област_печат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Hoffmeister</dc:creator>
  <cp:lastModifiedBy>User</cp:lastModifiedBy>
  <cp:lastPrinted>2016-03-07T08:14:14Z</cp:lastPrinted>
  <dcterms:created xsi:type="dcterms:W3CDTF">2013-01-09T12:54:10Z</dcterms:created>
  <dcterms:modified xsi:type="dcterms:W3CDTF">2016-11-02T06:31:21Z</dcterms:modified>
</cp:coreProperties>
</file>